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0802+0825" sheetId="1" r:id="rId1"/>
    <sheet name="0855+0856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<sst xmlns="http://schemas.openxmlformats.org/spreadsheetml/2006/main" count="360" uniqueCount="172">
  <si>
    <t>序号</t>
  </si>
  <si>
    <t>学生姓名</t>
  </si>
  <si>
    <t>性别</t>
  </si>
  <si>
    <t>专业</t>
  </si>
  <si>
    <t>A1（30%）</t>
  </si>
  <si>
    <t>A1明细</t>
  </si>
  <si>
    <t>*A2</t>
  </si>
  <si>
    <t>A2/最高分*100</t>
  </si>
  <si>
    <t>A2明细</t>
  </si>
  <si>
    <t>A2(70%)</t>
  </si>
  <si>
    <t>总分</t>
  </si>
  <si>
    <t>等次</t>
  </si>
  <si>
    <t>张龙</t>
  </si>
  <si>
    <t>男</t>
  </si>
  <si>
    <t>航空宇航科学与技术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</si>
  <si>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+预备党员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+优秀研究生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+游泳第二名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+校园活动（校园马拉松1分+学习强国知识竞赛1分+借阅打卡1.5分+志愿服务1分）</t>
    </r>
    <r>
      <rPr>
        <b/>
        <sz val="11"/>
        <color theme="1"/>
        <rFont val="仿宋"/>
        <charset val="134"/>
      </rPr>
      <t>4.5分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99分</t>
    </r>
  </si>
  <si>
    <r>
      <rPr>
        <sz val="11"/>
        <color theme="1"/>
        <rFont val="仿宋"/>
        <charset val="134"/>
      </rPr>
      <t>学术论文（SCI三区两篇、EI（JA）一篇，导师第一，本人第二）</t>
    </r>
    <r>
      <rPr>
        <b/>
        <sz val="11"/>
        <color theme="1"/>
        <rFont val="仿宋"/>
        <charset val="134"/>
      </rPr>
      <t>115分</t>
    </r>
    <r>
      <rPr>
        <sz val="11"/>
        <color theme="1"/>
        <rFont val="仿宋"/>
        <charset val="134"/>
      </rPr>
      <t>+知识产权（发明专利受理1项，导师第一，本人第二）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+校级研究生创新专项结题</t>
    </r>
    <r>
      <rPr>
        <b/>
        <sz val="11"/>
        <color theme="1"/>
        <rFont val="仿宋"/>
        <charset val="134"/>
      </rPr>
      <t>30分</t>
    </r>
    <r>
      <rPr>
        <sz val="11"/>
        <color theme="1"/>
        <rFont val="仿宋"/>
        <charset val="134"/>
      </rPr>
      <t>+第十四届研究生学术论坛优胜奖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153分</t>
    </r>
  </si>
  <si>
    <t>一等</t>
  </si>
  <si>
    <t>张翔</t>
  </si>
  <si>
    <t>机械工程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</si>
  <si>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+党员</t>
    </r>
    <r>
      <rPr>
        <b/>
        <sz val="11"/>
        <color theme="1"/>
        <rFont val="仿宋"/>
        <charset val="134"/>
      </rPr>
      <t>1.5</t>
    </r>
    <r>
      <rPr>
        <sz val="11"/>
        <color theme="1"/>
        <rFont val="仿宋"/>
        <charset val="134"/>
      </rPr>
      <t>+校园活动（校园马拉松）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+校优秀研究生</t>
    </r>
    <r>
      <rPr>
        <b/>
        <sz val="11"/>
        <color theme="1"/>
        <rFont val="仿宋"/>
        <charset val="134"/>
      </rPr>
      <t xml:space="preserve">5分 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91.5分</t>
    </r>
  </si>
  <si>
    <r>
      <rPr>
        <sz val="11"/>
        <color theme="1"/>
        <rFont val="仿宋"/>
        <charset val="134"/>
      </rPr>
      <t>学术论文（</t>
    </r>
    <r>
      <rPr>
        <sz val="11"/>
        <color theme="1"/>
        <rFont val="Times New Roman"/>
        <charset val="134"/>
      </rPr>
      <t xml:space="preserve">sci </t>
    </r>
    <r>
      <rPr>
        <sz val="11"/>
        <color theme="1"/>
        <rFont val="仿宋"/>
        <charset val="134"/>
      </rPr>
      <t>4区，排名第一）</t>
    </r>
    <r>
      <rPr>
        <b/>
        <sz val="11"/>
        <color theme="1"/>
        <rFont val="仿宋"/>
        <charset val="134"/>
      </rPr>
      <t>50分</t>
    </r>
    <r>
      <rPr>
        <sz val="11"/>
        <color theme="1"/>
        <rFont val="仿宋"/>
        <charset val="134"/>
      </rPr>
      <t xml:space="preserve"> +研究生创新基金（</t>
    </r>
    <r>
      <rPr>
        <b/>
        <sz val="11"/>
        <color theme="1"/>
        <rFont val="仿宋"/>
        <charset val="134"/>
      </rPr>
      <t>省级，结题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60分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110分</t>
    </r>
  </si>
  <si>
    <t>甘宏郁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</si>
  <si>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+党员</t>
    </r>
    <r>
      <rPr>
        <b/>
        <sz val="11"/>
        <color theme="1"/>
        <rFont val="仿宋"/>
        <charset val="134"/>
      </rPr>
      <t>1.5</t>
    </r>
    <r>
      <rPr>
        <sz val="11"/>
        <color theme="1"/>
        <rFont val="仿宋"/>
        <charset val="134"/>
      </rPr>
      <t>+</t>
    </r>
    <r>
      <rPr>
        <sz val="11"/>
        <rFont val="仿宋"/>
        <charset val="134"/>
      </rPr>
      <t>先进个人</t>
    </r>
    <r>
      <rPr>
        <b/>
        <sz val="11"/>
        <rFont val="仿宋"/>
        <charset val="134"/>
      </rPr>
      <t>5</t>
    </r>
    <r>
      <rPr>
        <sz val="11"/>
        <rFont val="仿宋"/>
        <charset val="134"/>
      </rPr>
      <t>+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仿宋"/>
        <charset val="134"/>
      </rPr>
      <t>1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4分=91.5分</t>
    </r>
  </si>
  <si>
    <r>
      <rPr>
        <sz val="11"/>
        <color theme="1"/>
        <rFont val="仿宋"/>
        <charset val="134"/>
      </rPr>
      <t>中国国际大学生创新大赛铜奖（国A三等，排名第一）</t>
    </r>
    <r>
      <rPr>
        <b/>
        <sz val="11"/>
        <color theme="1"/>
        <rFont val="仿宋"/>
        <charset val="134"/>
      </rPr>
      <t>50分</t>
    </r>
    <r>
      <rPr>
        <sz val="11"/>
        <color theme="1"/>
        <rFont val="仿宋"/>
        <charset val="134"/>
      </rPr>
      <t>；实用新型专利授权</t>
    </r>
    <r>
      <rPr>
        <b/>
        <sz val="11"/>
        <color theme="1"/>
        <rFont val="仿宋"/>
        <charset val="134"/>
      </rPr>
      <t>两项</t>
    </r>
    <r>
      <rPr>
        <sz val="11"/>
        <color theme="1"/>
        <rFont val="仿宋"/>
        <charset val="134"/>
      </rPr>
      <t>（排名第一）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>；国际专利授权（8人均分0.2系数）</t>
    </r>
    <r>
      <rPr>
        <b/>
        <sz val="11"/>
        <color theme="1"/>
        <rFont val="仿宋"/>
        <charset val="134"/>
      </rPr>
      <t>7.5分</t>
    </r>
    <r>
      <rPr>
        <sz val="11"/>
        <color theme="1"/>
        <rFont val="仿宋"/>
        <charset val="134"/>
      </rPr>
      <t>；挑战杯（省A三等，七人均分0.1系数）</t>
    </r>
    <r>
      <rPr>
        <b/>
        <sz val="11"/>
        <color theme="1"/>
        <rFont val="仿宋"/>
        <charset val="134"/>
      </rPr>
      <t>0.428</t>
    </r>
    <r>
      <rPr>
        <sz val="11"/>
        <color theme="1"/>
        <rFont val="仿宋"/>
        <charset val="134"/>
      </rPr>
      <t>；挑战杯（省A三等，排名第三）</t>
    </r>
    <r>
      <rPr>
        <b/>
        <sz val="11"/>
        <color theme="1"/>
        <rFont val="仿宋"/>
        <charset val="134"/>
      </rPr>
      <t>4.5分</t>
    </r>
    <r>
      <rPr>
        <sz val="11"/>
        <color theme="1"/>
        <rFont val="仿宋"/>
        <charset val="134"/>
      </rPr>
      <t>;太平洋精锻杯(国C三等，排名第一)</t>
    </r>
    <r>
      <rPr>
        <b/>
        <sz val="11"/>
        <color theme="1"/>
        <rFont val="仿宋"/>
        <charset val="134"/>
      </rPr>
      <t>20</t>
    </r>
  </si>
  <si>
    <t>田兴源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</si>
  <si>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+献血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86分</t>
    </r>
  </si>
  <si>
    <r>
      <rPr>
        <sz val="11"/>
        <color theme="1"/>
        <rFont val="仿宋"/>
        <charset val="134"/>
      </rPr>
      <t>专业类获奖（国B三等70，三人均分）</t>
    </r>
    <r>
      <rPr>
        <b/>
        <sz val="11"/>
        <color theme="1"/>
        <rFont val="仿宋"/>
        <charset val="134"/>
      </rPr>
      <t>23.33分</t>
    </r>
    <r>
      <rPr>
        <sz val="11"/>
        <color theme="1"/>
        <rFont val="仿宋"/>
        <charset val="134"/>
      </rPr>
      <t>+两篇软著</t>
    </r>
    <r>
      <rPr>
        <b/>
        <sz val="11"/>
        <color theme="1"/>
        <rFont val="仿宋"/>
        <charset val="134"/>
      </rPr>
      <t>30分</t>
    </r>
    <r>
      <rPr>
        <sz val="11"/>
        <color theme="1"/>
        <rFont val="仿宋"/>
        <charset val="134"/>
      </rPr>
      <t>+SCI四区</t>
    </r>
    <r>
      <rPr>
        <b/>
        <sz val="11"/>
        <color theme="1"/>
        <rFont val="仿宋"/>
        <charset val="134"/>
      </rPr>
      <t>50分</t>
    </r>
    <r>
      <rPr>
        <sz val="11"/>
        <color theme="1"/>
        <rFont val="仿宋"/>
        <charset val="134"/>
      </rPr>
      <t>=103.333分</t>
    </r>
  </si>
  <si>
    <t>二等</t>
  </si>
  <si>
    <t>邓锋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</si>
  <si>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80分</t>
    </r>
    <r>
      <rPr>
        <sz val="11"/>
        <color theme="1"/>
        <rFont val="仿宋"/>
        <charset val="134"/>
      </rPr>
      <t>+中共党员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+团支书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</t>
    </r>
    <r>
      <rPr>
        <sz val="11"/>
        <rFont val="仿宋"/>
        <charset val="134"/>
      </rPr>
      <t>先进个人</t>
    </r>
    <r>
      <rPr>
        <b/>
        <sz val="11"/>
        <rFont val="仿宋"/>
        <charset val="134"/>
      </rPr>
      <t>5分</t>
    </r>
    <r>
      <rPr>
        <sz val="11"/>
        <color theme="1"/>
        <rFont val="仿宋"/>
        <charset val="134"/>
      </rPr>
      <t>+校园马拉松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+班主任评分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97.5分</t>
    </r>
  </si>
  <si>
    <r>
      <rPr>
        <sz val="11"/>
        <color theme="1"/>
        <rFont val="仿宋"/>
        <charset val="134"/>
      </rPr>
      <t>CSCD核心库一作</t>
    </r>
    <r>
      <rPr>
        <b/>
        <sz val="11"/>
        <color theme="1"/>
        <rFont val="仿宋"/>
        <charset val="134"/>
      </rPr>
      <t>+30分</t>
    </r>
    <r>
      <rPr>
        <sz val="11"/>
        <color theme="1"/>
        <rFont val="仿宋"/>
        <charset val="134"/>
      </rPr>
      <t>；发明专利（受理第一）</t>
    </r>
    <r>
      <rPr>
        <b/>
        <sz val="11"/>
        <color theme="1"/>
        <rFont val="仿宋"/>
        <charset val="134"/>
      </rPr>
      <t>+5分</t>
    </r>
    <r>
      <rPr>
        <sz val="11"/>
        <color theme="1"/>
        <rFont val="仿宋"/>
        <charset val="134"/>
      </rPr>
      <t>；实用新型专利（受理第一）</t>
    </r>
    <r>
      <rPr>
        <b/>
        <sz val="11"/>
        <color theme="1"/>
        <rFont val="仿宋"/>
        <charset val="134"/>
      </rPr>
      <t>+1.5分</t>
    </r>
    <r>
      <rPr>
        <sz val="11"/>
        <color theme="1"/>
        <rFont val="仿宋"/>
        <charset val="134"/>
      </rPr>
      <t>；江西省挑战杯大学生创业计划竞赛（省A三等，排名第一）</t>
    </r>
    <r>
      <rPr>
        <b/>
        <sz val="11"/>
        <rFont val="仿宋"/>
        <charset val="134"/>
      </rPr>
      <t>+15</t>
    </r>
    <r>
      <rPr>
        <sz val="11"/>
        <color theme="1"/>
        <rFont val="仿宋"/>
        <charset val="134"/>
      </rPr>
      <t>；中国国际大学生创新大赛银奖（国A三等，排名第3）</t>
    </r>
    <r>
      <rPr>
        <b/>
        <sz val="11"/>
        <color theme="1"/>
        <rFont val="仿宋"/>
        <charset val="134"/>
      </rPr>
      <t>+27分</t>
    </r>
    <r>
      <rPr>
        <sz val="11"/>
        <color theme="1"/>
        <rFont val="仿宋"/>
        <charset val="134"/>
      </rPr>
      <t>；挑战杯（省A三等，排名第四，五人均分0.1系数）</t>
    </r>
    <r>
      <rPr>
        <b/>
        <sz val="11"/>
        <color theme="1"/>
        <rFont val="仿宋"/>
        <charset val="134"/>
      </rPr>
      <t>+0.6</t>
    </r>
  </si>
  <si>
    <t>刘杰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</si>
  <si>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+（积极分子、党校学习合格1.5分）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+先进个人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+校园活动（校园马拉松1分+校园健美比赛4分）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95.5分</t>
    </r>
  </si>
  <si>
    <r>
      <rPr>
        <sz val="11"/>
        <rFont val="仿宋"/>
        <charset val="134"/>
      </rPr>
      <t>CSCD核心库（塑性工程学报）+</t>
    </r>
    <r>
      <rPr>
        <b/>
        <sz val="11"/>
        <rFont val="仿宋"/>
        <charset val="134"/>
      </rPr>
      <t>30分</t>
    </r>
    <r>
      <rPr>
        <sz val="11"/>
        <rFont val="仿宋"/>
        <charset val="134"/>
      </rPr>
      <t>；发明专利（授权第二）+</t>
    </r>
    <r>
      <rPr>
        <b/>
        <sz val="11"/>
        <rFont val="仿宋"/>
        <charset val="134"/>
      </rPr>
      <t>30分</t>
    </r>
    <r>
      <rPr>
        <sz val="11"/>
        <rFont val="仿宋"/>
        <charset val="134"/>
      </rPr>
      <t>；发明专利（受理第二）+</t>
    </r>
    <r>
      <rPr>
        <b/>
        <sz val="11"/>
        <rFont val="仿宋"/>
        <charset val="134"/>
      </rPr>
      <t>3分</t>
    </r>
    <r>
      <rPr>
        <sz val="11"/>
        <rFont val="仿宋"/>
        <charset val="134"/>
      </rPr>
      <t>；太平洋精锻杯（国C三等，排名第2）+</t>
    </r>
    <r>
      <rPr>
        <b/>
        <sz val="11"/>
        <rFont val="仿宋"/>
        <charset val="134"/>
      </rPr>
      <t>12分</t>
    </r>
    <r>
      <rPr>
        <sz val="11"/>
        <rFont val="仿宋"/>
        <charset val="134"/>
      </rPr>
      <t>；中国国际大学生创新大赛（国A三等，7人均分0.1系数）</t>
    </r>
    <r>
      <rPr>
        <b/>
        <sz val="11"/>
        <rFont val="仿宋"/>
        <charset val="134"/>
      </rPr>
      <t>+1.428分</t>
    </r>
    <r>
      <rPr>
        <sz val="11"/>
        <rFont val="仿宋"/>
        <charset val="134"/>
      </rPr>
      <t>；</t>
    </r>
  </si>
  <si>
    <t>付志伟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</si>
  <si>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+优秀研究生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 90.5分</t>
    </r>
  </si>
  <si>
    <t xml:space="preserve">学术论文（重要核心科技期刊，排名第一）50分 </t>
  </si>
  <si>
    <t>赖梦琴</t>
  </si>
  <si>
    <t>女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</si>
  <si>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+校园活动（校园马拉松1分+</t>
    </r>
    <r>
      <rPr>
        <sz val="11"/>
        <rFont val="仿宋"/>
        <charset val="134"/>
      </rPr>
      <t>趣味运动会优秀裁判</t>
    </r>
    <r>
      <rPr>
        <sz val="11"/>
        <color theme="1"/>
        <rFont val="仿宋"/>
        <charset val="134"/>
      </rPr>
      <t>1分+</t>
    </r>
    <r>
      <rPr>
        <sz val="11"/>
        <rFont val="仿宋"/>
        <charset val="134"/>
      </rPr>
      <t>院研究生会副主席6分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8分</t>
    </r>
    <r>
      <rPr>
        <sz val="11"/>
        <color theme="1"/>
        <rFont val="仿宋"/>
        <charset val="134"/>
      </rPr>
      <t>+班主任评分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91分</t>
    </r>
  </si>
  <si>
    <r>
      <rPr>
        <sz val="11"/>
        <rFont val="仿宋"/>
        <charset val="134"/>
      </rPr>
      <t>CSCD核心库扩展库</t>
    </r>
    <r>
      <rPr>
        <b/>
        <sz val="11"/>
        <rFont val="仿宋"/>
        <charset val="134"/>
      </rPr>
      <t>+20分</t>
    </r>
    <r>
      <rPr>
        <sz val="11"/>
        <color theme="1"/>
        <rFont val="仿宋"/>
        <charset val="134"/>
      </rPr>
      <t>；EI收录会议论文</t>
    </r>
    <r>
      <rPr>
        <b/>
        <sz val="11"/>
        <color theme="1"/>
        <rFont val="仿宋"/>
        <charset val="134"/>
      </rPr>
      <t>+20分</t>
    </r>
    <r>
      <rPr>
        <sz val="11"/>
        <color theme="1"/>
        <rFont val="仿宋"/>
        <charset val="134"/>
      </rPr>
      <t>；</t>
    </r>
    <r>
      <rPr>
        <sz val="11"/>
        <rFont val="仿宋"/>
        <charset val="134"/>
      </rPr>
      <t>太平洋精锻杯（国C三等奖，排名第四，40*0.1）</t>
    </r>
    <r>
      <rPr>
        <b/>
        <sz val="11"/>
        <rFont val="仿宋"/>
        <charset val="134"/>
      </rPr>
      <t>4分</t>
    </r>
    <r>
      <rPr>
        <sz val="11"/>
        <color theme="1"/>
        <rFont val="仿宋"/>
        <charset val="134"/>
      </rPr>
      <t>；中国国际大学生创新大赛铜奖（国A三等，8人均分系数0.1）</t>
    </r>
    <r>
      <rPr>
        <b/>
        <sz val="11"/>
        <color theme="1"/>
        <rFont val="仿宋"/>
        <charset val="134"/>
      </rPr>
      <t>1.25分</t>
    </r>
    <r>
      <rPr>
        <sz val="11"/>
        <color theme="1"/>
        <rFont val="仿宋"/>
        <charset val="134"/>
      </rPr>
      <t>；（实用新型专利授权，11人均分0.2系数）</t>
    </r>
    <r>
      <rPr>
        <b/>
        <sz val="11"/>
        <color theme="1"/>
        <rFont val="仿宋"/>
        <charset val="134"/>
      </rPr>
      <t>0.36分</t>
    </r>
  </si>
  <si>
    <t>谢炳贤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</si>
  <si>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</t>
    </r>
    <r>
      <rPr>
        <sz val="11"/>
        <rFont val="仿宋"/>
        <charset val="134"/>
      </rPr>
      <t>校园活动（校园马拉松志愿者1+迎新志愿者1）</t>
    </r>
    <r>
      <rPr>
        <b/>
        <sz val="11"/>
        <rFont val="仿宋"/>
        <charset val="134"/>
      </rPr>
      <t>2分</t>
    </r>
    <r>
      <rPr>
        <sz val="11"/>
        <rFont val="仿宋"/>
        <charset val="134"/>
      </rPr>
      <t>+班主任加分</t>
    </r>
    <r>
      <rPr>
        <b/>
        <sz val="11"/>
        <rFont val="仿宋"/>
        <charset val="134"/>
      </rPr>
      <t>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87分</t>
    </r>
  </si>
  <si>
    <r>
      <rPr>
        <sz val="11"/>
        <rFont val="仿宋"/>
        <charset val="134"/>
      </rPr>
      <t>（国家数学建模三等奖70/3+省数学建模二等奖20/3</t>
    </r>
    <r>
      <rPr>
        <b/>
        <sz val="11"/>
        <rFont val="仿宋"/>
        <charset val="134"/>
      </rPr>
      <t>）30分</t>
    </r>
    <r>
      <rPr>
        <sz val="11"/>
        <rFont val="仿宋"/>
        <charset val="134"/>
      </rPr>
      <t>，（发明</t>
    </r>
    <r>
      <rPr>
        <sz val="11"/>
        <color theme="1"/>
        <rFont val="仿宋"/>
        <charset val="134"/>
      </rPr>
      <t>专利受理二作）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，学术论坛三等奖</t>
    </r>
    <r>
      <rPr>
        <b/>
        <sz val="11"/>
        <color theme="1"/>
        <rFont val="仿宋"/>
        <charset val="134"/>
      </rPr>
      <t>10</t>
    </r>
    <r>
      <rPr>
        <sz val="11"/>
        <color theme="1"/>
        <rFont val="仿宋"/>
        <charset val="134"/>
      </rPr>
      <t>，一共</t>
    </r>
    <r>
      <rPr>
        <b/>
        <sz val="11"/>
        <color theme="1"/>
        <rFont val="仿宋"/>
        <charset val="134"/>
      </rPr>
      <t>43分</t>
    </r>
  </si>
  <si>
    <t>刘霄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</si>
  <si>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+（积极分子、党校学习合格）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+班干（文体委员）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>+校园活动（校园马拉松1分+学习强国知识竞赛1分+借阅打卡1.5分+迎新志愿者1分）</t>
    </r>
    <r>
      <rPr>
        <b/>
        <sz val="11"/>
        <color theme="1"/>
        <rFont val="仿宋"/>
        <charset val="134"/>
      </rPr>
      <t>4.5分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92分</t>
    </r>
  </si>
  <si>
    <r>
      <rPr>
        <sz val="11"/>
        <color theme="1"/>
        <rFont val="仿宋"/>
        <charset val="134"/>
      </rPr>
      <t>学术论文（国外学术期刊，排名第一）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>+发明专利（受理，排名第二）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+数学建模（省B二等40，三人均分）</t>
    </r>
    <r>
      <rPr>
        <b/>
        <sz val="11"/>
        <color theme="1"/>
        <rFont val="仿宋"/>
        <charset val="134"/>
      </rPr>
      <t>13.333分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36.33分</t>
    </r>
  </si>
  <si>
    <t>程辉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</si>
  <si>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+党支部书记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+优秀党员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+校园活动（校园马拉松1分+借阅打卡1分）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>+献血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99.5分</t>
    </r>
  </si>
  <si>
    <r>
      <rPr>
        <sz val="11"/>
        <color theme="1"/>
        <rFont val="仿宋"/>
        <charset val="134"/>
      </rPr>
      <t>学术论文（EI收录CA排名第一）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>；专业类获奖（省B三等，三人均分6.67）</t>
    </r>
    <r>
      <rPr>
        <b/>
        <sz val="11"/>
        <color theme="1"/>
        <rFont val="仿宋"/>
        <charset val="134"/>
      </rPr>
      <t>6.667分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26.67分</t>
    </r>
  </si>
  <si>
    <t>卢科亮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</si>
  <si>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+预备党员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+校园活动（校园马拉松1分+借阅打卡1.5分+第一届红色文化运动会跳绳第一名5分+掷沙包第一名5分）</t>
    </r>
    <r>
      <rPr>
        <b/>
        <sz val="11"/>
        <color theme="1"/>
        <rFont val="仿宋"/>
        <charset val="134"/>
      </rPr>
      <t>12.5分</t>
    </r>
    <r>
      <rPr>
        <sz val="11"/>
        <color theme="1"/>
        <rFont val="仿宋"/>
        <charset val="134"/>
      </rPr>
      <t>+献血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99分</t>
    </r>
  </si>
  <si>
    <r>
      <rPr>
        <sz val="11"/>
        <color theme="1"/>
        <rFont val="仿宋"/>
        <charset val="134"/>
      </rPr>
      <t>学术论文（EI收录会议论文，排名第一）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>+专业类获奖（省B二等40，三人均分6.67）</t>
    </r>
    <r>
      <rPr>
        <b/>
        <sz val="11"/>
        <color theme="1"/>
        <rFont val="仿宋"/>
        <charset val="134"/>
      </rPr>
      <t>6.667分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26.67分</t>
    </r>
  </si>
  <si>
    <t>谢孙轩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</si>
  <si>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党员</t>
    </r>
    <r>
      <rPr>
        <b/>
        <sz val="11"/>
        <color theme="1"/>
        <rFont val="仿宋"/>
        <charset val="134"/>
      </rPr>
      <t>1.5+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85.5分</t>
    </r>
  </si>
  <si>
    <r>
      <rPr>
        <sz val="11"/>
        <rFont val="仿宋"/>
        <charset val="134"/>
      </rPr>
      <t xml:space="preserve">知识产权（发明专利授权2项：1、共3人，排名2；2、共5人，排名3）
</t>
    </r>
    <r>
      <rPr>
        <b/>
        <sz val="11"/>
        <rFont val="仿宋"/>
        <charset val="134"/>
      </rPr>
      <t>27+6</t>
    </r>
    <r>
      <rPr>
        <sz val="11"/>
        <rFont val="仿宋"/>
        <charset val="134"/>
      </rPr>
      <t>=</t>
    </r>
    <r>
      <rPr>
        <b/>
        <sz val="11"/>
        <rFont val="仿宋"/>
        <charset val="134"/>
      </rPr>
      <t>33分</t>
    </r>
  </si>
  <si>
    <t>袁爱文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</si>
  <si>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学生工作（院研会执行主席）</t>
    </r>
    <r>
      <rPr>
        <b/>
        <sz val="11"/>
        <color theme="1"/>
        <rFont val="仿宋"/>
        <charset val="134"/>
      </rPr>
      <t>8分</t>
    </r>
    <r>
      <rPr>
        <sz val="11"/>
        <color theme="1"/>
        <rFont val="仿宋"/>
        <charset val="134"/>
      </rPr>
      <t xml:space="preserve">  +先进个人（优秀研究生干部）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 校园活动（研究生篮球赛亚军4分+校园马拉松1分+学习强国知识竞赛1分+借阅打卡1.5分）</t>
    </r>
    <r>
      <rPr>
        <b/>
        <sz val="11"/>
        <color theme="1"/>
        <rFont val="仿宋"/>
        <charset val="134"/>
      </rPr>
      <t>7.5分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100分</t>
    </r>
  </si>
  <si>
    <r>
      <rPr>
        <sz val="11"/>
        <rFont val="仿宋"/>
        <charset val="134"/>
      </rPr>
      <t>知识产权（实用新型专利授权,1 项排名第二6分，1项排名第五1.33）7.33</t>
    </r>
    <r>
      <rPr>
        <b/>
        <sz val="11"/>
        <rFont val="仿宋"/>
        <charset val="134"/>
      </rPr>
      <t>分</t>
    </r>
    <r>
      <rPr>
        <sz val="11"/>
        <rFont val="仿宋"/>
        <charset val="134"/>
      </rPr>
      <t xml:space="preserve"> </t>
    </r>
    <r>
      <rPr>
        <sz val="11"/>
        <color theme="1"/>
        <rFont val="仿宋"/>
        <charset val="134"/>
      </rPr>
      <t>+ 专业类获奖（省B二等三人均分13.3）</t>
    </r>
    <r>
      <rPr>
        <b/>
        <sz val="11"/>
        <color theme="1"/>
        <rFont val="仿宋"/>
        <charset val="134"/>
      </rPr>
      <t>13.3分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20.63分</t>
    </r>
  </si>
  <si>
    <t>黎佳琪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</si>
  <si>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班干（学习委员）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 xml:space="preserve"> + 校园活动（"聚力杯"篮球赛4分+借阅打卡1分）</t>
    </r>
    <r>
      <rPr>
        <b/>
        <sz val="11"/>
        <color theme="1"/>
        <rFont val="仿宋"/>
        <charset val="134"/>
      </rPr>
      <t>5分+</t>
    </r>
    <r>
      <rPr>
        <sz val="11"/>
        <color theme="1"/>
        <rFont val="仿宋"/>
        <charset val="134"/>
      </rPr>
      <t>入党积极分子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93分</t>
    </r>
  </si>
  <si>
    <r>
      <rPr>
        <sz val="11"/>
        <color theme="1"/>
        <rFont val="仿宋"/>
        <charset val="134"/>
      </rPr>
      <t xml:space="preserve">省级项目立项 = </t>
    </r>
    <r>
      <rPr>
        <b/>
        <sz val="11"/>
        <color theme="1"/>
        <rFont val="仿宋"/>
        <charset val="134"/>
      </rPr>
      <t>20分</t>
    </r>
  </si>
  <si>
    <t>周羽逵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</si>
  <si>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84分</t>
    </r>
  </si>
  <si>
    <r>
      <rPr>
        <sz val="11"/>
        <color theme="1"/>
        <rFont val="仿宋"/>
        <charset val="134"/>
      </rPr>
      <t>学术论文（EI见刊，导师一作本人二作）</t>
    </r>
    <r>
      <rPr>
        <b/>
        <sz val="11"/>
        <color theme="1"/>
        <rFont val="仿宋"/>
        <charset val="134"/>
      </rPr>
      <t>25分</t>
    </r>
  </si>
  <si>
    <t>刘仪娴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</si>
  <si>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+（积极分子、党校学习合格）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+校园活动（校园马拉松1分+借阅打卡1.5分）</t>
    </r>
    <r>
      <rPr>
        <b/>
        <sz val="11"/>
        <color theme="1"/>
        <rFont val="仿宋"/>
        <charset val="134"/>
      </rPr>
      <t>2.5分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87分</t>
    </r>
  </si>
  <si>
    <r>
      <rPr>
        <sz val="11"/>
        <color theme="1"/>
        <rFont val="仿宋"/>
        <charset val="134"/>
      </rPr>
      <t>（EI会议收录一作）</t>
    </r>
    <r>
      <rPr>
        <b/>
        <sz val="11"/>
        <color theme="1"/>
        <rFont val="仿宋"/>
        <charset val="134"/>
      </rPr>
      <t>20分</t>
    </r>
  </si>
  <si>
    <t>聂俊超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</si>
  <si>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+校园活动（借阅打卡1.5分+志愿者活动1分）</t>
    </r>
    <r>
      <rPr>
        <b/>
        <sz val="11"/>
        <color theme="1"/>
        <rFont val="仿宋"/>
        <charset val="134"/>
      </rPr>
      <t>2.5分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85.5分</t>
    </r>
  </si>
  <si>
    <r>
      <rPr>
        <sz val="11"/>
        <color theme="1"/>
        <rFont val="仿宋"/>
        <charset val="134"/>
      </rPr>
      <t>数学建模（省B二等40，三人均分）=</t>
    </r>
    <r>
      <rPr>
        <b/>
        <sz val="11"/>
        <color theme="1"/>
        <rFont val="仿宋"/>
        <charset val="134"/>
      </rPr>
      <t>13.33分</t>
    </r>
  </si>
  <si>
    <t>三等</t>
  </si>
  <si>
    <t>夏一帆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</si>
  <si>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 +中共党员</t>
    </r>
    <r>
      <rPr>
        <b/>
        <sz val="11"/>
        <color theme="1"/>
        <rFont val="仿宋"/>
        <charset val="134"/>
      </rPr>
      <t>1.5</t>
    </r>
    <r>
      <rPr>
        <sz val="11"/>
        <color theme="1"/>
        <rFont val="仿宋"/>
        <charset val="134"/>
      </rPr>
      <t>分+ 校园活动（校园马拉松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+健身健美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+借阅打卡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3.5分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89分</t>
    </r>
  </si>
  <si>
    <r>
      <rPr>
        <sz val="11"/>
        <color theme="1"/>
        <rFont val="仿宋"/>
        <charset val="134"/>
      </rPr>
      <t>专业类获奖（省B二等20，三人均分）</t>
    </r>
    <r>
      <rPr>
        <b/>
        <sz val="11"/>
        <color theme="1"/>
        <rFont val="仿宋"/>
        <charset val="134"/>
      </rPr>
      <t>6.67分</t>
    </r>
  </si>
  <si>
    <t>黄常欢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</si>
  <si>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+校园活动（马拉松1分+健美1分+游泳比赛1分+借书1.5分）</t>
    </r>
    <r>
      <rPr>
        <b/>
        <sz val="11"/>
        <color theme="1"/>
        <rFont val="仿宋"/>
        <charset val="134"/>
      </rPr>
      <t>4.5分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88.5分</t>
    </r>
  </si>
  <si>
    <r>
      <rPr>
        <sz val="11"/>
        <rFont val="仿宋"/>
        <charset val="134"/>
      </rPr>
      <t>（省B三等20，三人均分）</t>
    </r>
    <r>
      <rPr>
        <b/>
        <sz val="11"/>
        <rFont val="仿宋"/>
        <charset val="134"/>
      </rPr>
      <t>6.67分</t>
    </r>
  </si>
  <si>
    <t>杨月月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</si>
  <si>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+（入党积极分子、党校学习合格）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+班干（心理委员）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>+校园活动（2025年“聚力杯”篮球赛亚军4分+趣味运动会参与1分）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4分=92.5分</t>
    </r>
  </si>
  <si>
    <t>无</t>
  </si>
  <si>
    <t>杜涣浩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</si>
  <si>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+借阅打卡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+入党积极分子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</t>
    </r>
    <r>
      <rPr>
        <sz val="11"/>
        <rFont val="仿宋"/>
        <charset val="134"/>
      </rPr>
      <t>班主任加分</t>
    </r>
    <r>
      <rPr>
        <b/>
        <sz val="11"/>
        <rFont val="仿宋"/>
        <charset val="134"/>
      </rPr>
      <t>4分=86.5分</t>
    </r>
  </si>
  <si>
    <t>周凌峰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</si>
  <si>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+校园活动（校园马拉松1分+游泳比赛参与1分）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86分</t>
    </r>
  </si>
  <si>
    <t>余圣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</si>
  <si>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+献血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85分</t>
    </r>
  </si>
  <si>
    <t>唐淼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</si>
  <si>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+（积极分子、党校学习合格）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84.5分</t>
    </r>
  </si>
  <si>
    <t>陈奕来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</si>
  <si>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+校园活动（借阅打卡1.5分）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84.5分</t>
    </r>
  </si>
  <si>
    <t>李邑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</si>
  <si>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80分</t>
    </r>
    <r>
      <rPr>
        <sz val="11"/>
        <color theme="1"/>
        <rFont val="仿宋"/>
        <charset val="134"/>
      </rPr>
      <t>+校园马拉松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84分</t>
    </r>
  </si>
  <si>
    <t>邱思健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</si>
  <si>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83分</t>
    </r>
  </si>
  <si>
    <t>A1</t>
  </si>
  <si>
    <t>李梓函</t>
  </si>
  <si>
    <t>机械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</si>
  <si>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 + 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+ 校园活动（校园马拉松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+借阅打卡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2.5分</t>
    </r>
    <r>
      <rPr>
        <sz val="11"/>
        <color theme="1"/>
        <rFont val="仿宋"/>
        <charset val="134"/>
      </rPr>
      <t>+无偿献血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87.5分</t>
    </r>
  </si>
  <si>
    <r>
      <rPr>
        <sz val="11"/>
        <rFont val="仿宋"/>
        <charset val="134"/>
      </rPr>
      <t>学术论文（业界公认的国际顶级科技期刊，排名共同第一）</t>
    </r>
    <r>
      <rPr>
        <b/>
        <sz val="11"/>
        <rFont val="仿宋"/>
        <charset val="134"/>
      </rPr>
      <t>200分</t>
    </r>
    <r>
      <rPr>
        <sz val="11"/>
        <color theme="1"/>
        <rFont val="仿宋"/>
        <charset val="134"/>
      </rPr>
      <t xml:space="preserve"> +CSCD扩展一作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>+知识产权（软件著作权2项排名一个本人第一，一个本人第二）</t>
    </r>
    <r>
      <rPr>
        <b/>
        <sz val="11"/>
        <color theme="1"/>
        <rFont val="仿宋"/>
        <charset val="134"/>
      </rPr>
      <t>15分</t>
    </r>
    <r>
      <rPr>
        <sz val="11"/>
        <color theme="1"/>
        <rFont val="仿宋"/>
        <charset val="134"/>
      </rPr>
      <t xml:space="preserve"> + 科研项目（校级创新基金结题）</t>
    </r>
    <r>
      <rPr>
        <b/>
        <sz val="11"/>
        <color theme="1"/>
        <rFont val="仿宋"/>
        <charset val="134"/>
      </rPr>
      <t>30分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265分</t>
    </r>
  </si>
  <si>
    <t>林智根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</si>
  <si>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党支部支委</t>
    </r>
    <r>
      <rPr>
        <b/>
        <sz val="11"/>
        <color theme="1"/>
        <rFont val="仿宋"/>
        <charset val="134"/>
      </rPr>
      <t xml:space="preserve">3分 + </t>
    </r>
    <r>
      <rPr>
        <sz val="11"/>
        <color theme="1"/>
        <rFont val="仿宋"/>
        <charset val="134"/>
      </rPr>
      <t>献血</t>
    </r>
    <r>
      <rPr>
        <b/>
        <sz val="11"/>
        <color theme="1"/>
        <rFont val="仿宋"/>
        <charset val="134"/>
      </rPr>
      <t>1分 +</t>
    </r>
    <r>
      <rPr>
        <sz val="11"/>
        <color theme="1"/>
        <rFont val="仿宋"/>
        <charset val="134"/>
      </rPr>
      <t>优秀研究生</t>
    </r>
    <r>
      <rPr>
        <b/>
        <sz val="11"/>
        <color theme="1"/>
        <rFont val="仿宋"/>
        <charset val="134"/>
      </rPr>
      <t xml:space="preserve">5分 </t>
    </r>
    <r>
      <rPr>
        <sz val="11"/>
        <color theme="1"/>
        <rFont val="仿宋"/>
        <charset val="134"/>
      </rPr>
      <t>+ 班主任加分</t>
    </r>
    <r>
      <rPr>
        <b/>
        <sz val="11"/>
        <color theme="1"/>
        <rFont val="仿宋"/>
        <charset val="134"/>
      </rPr>
      <t xml:space="preserve">3分 </t>
    </r>
    <r>
      <rPr>
        <sz val="11"/>
        <color theme="1"/>
        <rFont val="仿宋"/>
        <charset val="134"/>
      </rPr>
      <t>+</t>
    </r>
    <r>
      <rPr>
        <b/>
        <sz val="11"/>
        <color theme="1"/>
        <rFont val="仿宋"/>
        <charset val="134"/>
      </rPr>
      <t xml:space="preserve"> 中共党员1.5分 </t>
    </r>
    <r>
      <rPr>
        <sz val="11"/>
        <color theme="1"/>
        <rFont val="仿宋"/>
        <charset val="134"/>
      </rPr>
      <t xml:space="preserve"> + 校园活动（校园马拉松1分+强五健美比赛1分+振兴杯羽毛球比赛1分+借阅打卡1.5分）</t>
    </r>
    <r>
      <rPr>
        <b/>
        <sz val="11"/>
        <color theme="1"/>
        <rFont val="仿宋"/>
        <charset val="134"/>
      </rPr>
      <t>4.5分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98分</t>
    </r>
  </si>
  <si>
    <r>
      <rPr>
        <sz val="11"/>
        <color theme="1"/>
        <rFont val="仿宋"/>
        <charset val="134"/>
      </rPr>
      <t>学术论文（SCI4区+EI）</t>
    </r>
    <r>
      <rPr>
        <b/>
        <sz val="11"/>
        <color theme="1"/>
        <rFont val="仿宋"/>
        <charset val="134"/>
      </rPr>
      <t>100分</t>
    </r>
    <r>
      <rPr>
        <sz val="11"/>
        <color theme="1"/>
        <rFont val="仿宋"/>
        <charset val="134"/>
      </rPr>
      <t xml:space="preserve"> + 知识产权</t>
    </r>
    <r>
      <rPr>
        <sz val="11"/>
        <rFont val="仿宋"/>
        <charset val="134"/>
      </rPr>
      <t>（发明专利与实用新型专利各授权1项，排名均导师第一，本人第二）</t>
    </r>
    <r>
      <rPr>
        <b/>
        <sz val="11"/>
        <rFont val="仿宋"/>
        <charset val="134"/>
      </rPr>
      <t>44分</t>
    </r>
    <r>
      <rPr>
        <sz val="11"/>
        <color theme="1"/>
        <rFont val="仿宋"/>
        <charset val="134"/>
      </rPr>
      <t xml:space="preserve"> + 校研究生基金结题</t>
    </r>
    <r>
      <rPr>
        <b/>
        <sz val="11"/>
        <color theme="1"/>
        <rFont val="仿宋"/>
        <charset val="134"/>
      </rPr>
      <t>30分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174分</t>
    </r>
  </si>
  <si>
    <t>胡元帆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</si>
  <si>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 + 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+ 校园活动（校园马拉松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</t>
    </r>
    <r>
      <rPr>
        <sz val="11"/>
        <rFont val="仿宋"/>
        <charset val="134"/>
      </rPr>
      <t>志愿者</t>
    </r>
    <r>
      <rPr>
        <b/>
        <sz val="11"/>
        <rFont val="仿宋"/>
        <charset val="134"/>
      </rPr>
      <t>1分</t>
    </r>
    <r>
      <rPr>
        <sz val="11"/>
        <color theme="1"/>
        <rFont val="仿宋"/>
        <charset val="134"/>
      </rPr>
      <t>+借阅打卡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3.5分</t>
    </r>
    <r>
      <rPr>
        <sz val="11"/>
        <color theme="1"/>
        <rFont val="仿宋"/>
        <charset val="134"/>
      </rPr>
      <t>+先进个人（优秀研究生）</t>
    </r>
    <r>
      <rPr>
        <b/>
        <sz val="11"/>
        <color theme="1"/>
        <rFont val="仿宋"/>
        <charset val="134"/>
      </rPr>
      <t>5</t>
    </r>
    <r>
      <rPr>
        <sz val="11"/>
        <color theme="1"/>
        <rFont val="仿宋"/>
        <charset val="134"/>
      </rPr>
      <t xml:space="preserve"> = 92.5分</t>
    </r>
  </si>
  <si>
    <r>
      <rPr>
        <sz val="11"/>
        <color theme="1"/>
        <rFont val="仿宋"/>
        <charset val="134"/>
      </rPr>
      <t>学术论文（III区，排名第一）</t>
    </r>
    <r>
      <rPr>
        <b/>
        <sz val="11"/>
        <color theme="1"/>
        <rFont val="仿宋"/>
        <charset val="134"/>
      </rPr>
      <t>90分</t>
    </r>
    <r>
      <rPr>
        <sz val="11"/>
        <color theme="1"/>
        <rFont val="仿宋"/>
        <charset val="134"/>
      </rPr>
      <t>+ IV区（导师第一，本人第二）</t>
    </r>
    <r>
      <rPr>
        <b/>
        <sz val="11"/>
        <color theme="1"/>
        <rFont val="仿宋"/>
        <charset val="134"/>
      </rPr>
      <t>25分</t>
    </r>
    <r>
      <rPr>
        <sz val="11"/>
        <color theme="1"/>
        <rFont val="仿宋"/>
        <charset val="134"/>
      </rPr>
      <t>+</t>
    </r>
    <r>
      <rPr>
        <b/>
        <sz val="11"/>
        <color theme="1"/>
        <rFont val="仿宋"/>
        <charset val="134"/>
      </rPr>
      <t xml:space="preserve"> IV区（一作）50分</t>
    </r>
    <r>
      <rPr>
        <sz val="11"/>
        <color theme="1"/>
        <rFont val="仿宋"/>
        <charset val="134"/>
      </rPr>
      <t xml:space="preserve">= </t>
    </r>
    <r>
      <rPr>
        <b/>
        <sz val="11"/>
        <color theme="1"/>
        <rFont val="仿宋"/>
        <charset val="134"/>
      </rPr>
      <t>165分</t>
    </r>
  </si>
  <si>
    <t>柳荣俊</t>
  </si>
  <si>
    <r>
      <rPr>
        <sz val="11"/>
        <rFont val="仿宋"/>
        <charset val="134"/>
      </rPr>
      <t>基础分</t>
    </r>
    <r>
      <rPr>
        <b/>
        <sz val="11"/>
        <rFont val="仿宋"/>
        <charset val="134"/>
      </rPr>
      <t>80</t>
    </r>
    <r>
      <rPr>
        <sz val="11"/>
        <rFont val="仿宋"/>
        <charset val="134"/>
      </rPr>
      <t xml:space="preserve"> +班主任加分</t>
    </r>
    <r>
      <rPr>
        <b/>
        <sz val="11"/>
        <rFont val="仿宋"/>
        <charset val="134"/>
      </rPr>
      <t>4分</t>
    </r>
    <r>
      <rPr>
        <sz val="11"/>
        <rFont val="仿宋"/>
        <charset val="134"/>
      </rPr>
      <t>+校园活动（校园马拉松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+学习强国知识竞赛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+借阅打卡</t>
    </r>
    <r>
      <rPr>
        <b/>
        <sz val="11"/>
        <rFont val="仿宋"/>
        <charset val="134"/>
      </rPr>
      <t>1.5分</t>
    </r>
    <r>
      <rPr>
        <sz val="11"/>
        <rFont val="仿宋"/>
        <charset val="134"/>
      </rPr>
      <t>）</t>
    </r>
    <r>
      <rPr>
        <b/>
        <sz val="11"/>
        <rFont val="仿宋"/>
        <charset val="134"/>
      </rPr>
      <t xml:space="preserve">3.5分 </t>
    </r>
    <r>
      <rPr>
        <sz val="11"/>
        <rFont val="仿宋"/>
        <charset val="134"/>
      </rPr>
      <t>+优秀研究生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 xml:space="preserve"> = </t>
    </r>
    <r>
      <rPr>
        <b/>
        <sz val="11"/>
        <rFont val="仿宋"/>
        <charset val="134"/>
      </rPr>
      <t>92.5分</t>
    </r>
  </si>
  <si>
    <r>
      <rPr>
        <sz val="11"/>
        <rFont val="仿宋"/>
        <charset val="134"/>
      </rPr>
      <t>学术论文（重要核心期刊，排名第一）</t>
    </r>
    <r>
      <rPr>
        <b/>
        <sz val="11"/>
        <rFont val="仿宋"/>
        <charset val="134"/>
      </rPr>
      <t>120分</t>
    </r>
    <r>
      <rPr>
        <sz val="11"/>
        <rFont val="仿宋"/>
        <charset val="134"/>
      </rPr>
      <t xml:space="preserve"> + 知识产权（发明专利受理2项排名均导师第一，本人第二）</t>
    </r>
    <r>
      <rPr>
        <b/>
        <sz val="11"/>
        <rFont val="仿宋"/>
        <charset val="134"/>
      </rPr>
      <t>6分</t>
    </r>
    <r>
      <rPr>
        <sz val="11"/>
        <rFont val="仿宋"/>
        <charset val="134"/>
      </rPr>
      <t xml:space="preserve"> + 专业类获奖（国B三等70，三人均分23.3）</t>
    </r>
    <r>
      <rPr>
        <b/>
        <sz val="11"/>
        <rFont val="仿宋"/>
        <charset val="134"/>
      </rPr>
      <t>23.3分</t>
    </r>
    <r>
      <rPr>
        <sz val="11"/>
        <rFont val="仿宋"/>
        <charset val="134"/>
      </rPr>
      <t xml:space="preserve"> = </t>
    </r>
    <r>
      <rPr>
        <b/>
        <sz val="11"/>
        <rFont val="仿宋"/>
        <charset val="134"/>
      </rPr>
      <t>149.3分</t>
    </r>
  </si>
  <si>
    <t>汪龙祺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</si>
  <si>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</t>
    </r>
    <r>
      <rPr>
        <sz val="11"/>
        <rFont val="仿宋"/>
        <charset val="134"/>
      </rPr>
      <t>校级先进个人</t>
    </r>
    <r>
      <rPr>
        <b/>
        <sz val="11"/>
        <rFont val="仿宋"/>
        <charset val="134"/>
      </rPr>
      <t>5</t>
    </r>
    <r>
      <rPr>
        <sz val="11"/>
        <rFont val="仿宋"/>
        <charset val="134"/>
      </rPr>
      <t>分</t>
    </r>
    <r>
      <rPr>
        <sz val="11"/>
        <color theme="1"/>
        <rFont val="仿宋"/>
        <charset val="134"/>
      </rPr>
      <t>+ 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+ 校园活动（校园马拉松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 xml:space="preserve">) = </t>
    </r>
    <r>
      <rPr>
        <b/>
        <sz val="11"/>
        <color theme="1"/>
        <rFont val="仿宋"/>
        <charset val="134"/>
      </rPr>
      <t>90分</t>
    </r>
  </si>
  <si>
    <r>
      <rPr>
        <sz val="11"/>
        <color theme="1"/>
        <rFont val="仿宋"/>
        <charset val="134"/>
      </rPr>
      <t>学术论文（SCI三区90，排名第一*1=90分+国内发明专利已受理10，排名第二*0.3=3分+实用新型专利受理3，排名第一*0.5=1.5分）=</t>
    </r>
    <r>
      <rPr>
        <b/>
        <sz val="11"/>
        <color theme="1"/>
        <rFont val="仿宋"/>
        <charset val="134"/>
      </rPr>
      <t>94.5分</t>
    </r>
    <r>
      <rPr>
        <sz val="11"/>
        <color theme="1"/>
        <rFont val="仿宋"/>
        <charset val="134"/>
      </rPr>
      <t xml:space="preserve">                        专业类获奖（国A二等180，排名第二*0.25=45分+省A三等30，排名第二*0.25=7.5分）=</t>
    </r>
    <r>
      <rPr>
        <b/>
        <sz val="11"/>
        <color theme="1"/>
        <rFont val="仿宋"/>
        <charset val="134"/>
      </rPr>
      <t>52.5分                  94.5+52.5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147</t>
    </r>
  </si>
  <si>
    <t>王剑桥</t>
  </si>
  <si>
    <t>材料与化工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</si>
  <si>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+预备党员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+班干（宣传委员）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>+校园活动（校园马拉松1分）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+优秀研究生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94.5分</t>
    </r>
  </si>
  <si>
    <r>
      <rPr>
        <sz val="11"/>
        <color theme="1"/>
        <rFont val="仿宋"/>
        <charset val="134"/>
      </rPr>
      <t>知识产权（发明专利授权，排名第一45分；发明专利受理，排名第一5分）</t>
    </r>
    <r>
      <rPr>
        <b/>
        <sz val="11"/>
        <color theme="1"/>
        <rFont val="仿宋"/>
        <charset val="134"/>
      </rPr>
      <t>50分</t>
    </r>
    <r>
      <rPr>
        <sz val="11"/>
        <color theme="1"/>
        <rFont val="仿宋"/>
        <charset val="134"/>
      </rPr>
      <t>+省级立项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>+南昌航空大学研究生学术论坛一等奖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90分</t>
    </r>
  </si>
  <si>
    <t>马尚可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</si>
  <si>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+班干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>+校园活动（校园马拉松志愿者1分+迎新志愿者1分+国际研学志愿者1分)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91.5分</t>
    </r>
  </si>
  <si>
    <r>
      <rPr>
        <sz val="11"/>
        <color theme="1"/>
        <rFont val="仿宋"/>
        <charset val="134"/>
      </rPr>
      <t>（发明专利授权，本人第二）</t>
    </r>
    <r>
      <rPr>
        <b/>
        <sz val="11"/>
        <color theme="1"/>
        <rFont val="仿宋"/>
        <charset val="134"/>
      </rPr>
      <t>30分</t>
    </r>
    <r>
      <rPr>
        <sz val="11"/>
        <color theme="1"/>
        <rFont val="仿宋"/>
        <charset val="134"/>
      </rPr>
      <t>+（</t>
    </r>
    <r>
      <rPr>
        <b/>
        <sz val="11"/>
        <color theme="1"/>
        <rFont val="仿宋"/>
        <charset val="134"/>
      </rPr>
      <t>两次</t>
    </r>
    <r>
      <rPr>
        <sz val="11"/>
        <color theme="1"/>
        <rFont val="仿宋"/>
        <charset val="134"/>
      </rPr>
      <t>学术论坛三等奖）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>+（省B三等奖，三人均分）</t>
    </r>
    <r>
      <rPr>
        <b/>
        <sz val="11"/>
        <color theme="1"/>
        <rFont val="仿宋"/>
        <charset val="134"/>
      </rPr>
      <t>6.67分</t>
    </r>
    <r>
      <rPr>
        <sz val="11"/>
        <color theme="1"/>
        <rFont val="仿宋"/>
        <charset val="134"/>
      </rPr>
      <t>+（省级立项）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76.67分</t>
    </r>
  </si>
  <si>
    <t>王碧泽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</si>
  <si>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党员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仿宋"/>
        <charset val="134"/>
      </rPr>
      <t>+班干（班长）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+先进个人（优秀研究生班干部）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 校园活动（聚力杯亚军4分+学习强国1分）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100分</t>
    </r>
  </si>
  <si>
    <r>
      <rPr>
        <sz val="11"/>
        <color theme="1"/>
        <rFont val="仿宋"/>
        <charset val="134"/>
      </rPr>
      <t>学术论文（学术论讨二等奖）</t>
    </r>
    <r>
      <rPr>
        <b/>
        <sz val="11"/>
        <color theme="1"/>
        <rFont val="仿宋"/>
        <charset val="134"/>
      </rPr>
      <t>15分</t>
    </r>
    <r>
      <rPr>
        <sz val="11"/>
        <color theme="1"/>
        <rFont val="仿宋"/>
        <charset val="134"/>
      </rPr>
      <t xml:space="preserve">  + 专业类获奖（省B二、三等60，三人均分20）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35分</t>
    </r>
  </si>
  <si>
    <t>许昊星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</si>
  <si>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+预备党员</t>
    </r>
    <r>
      <rPr>
        <b/>
        <sz val="11"/>
        <color theme="1"/>
        <rFont val="仿宋"/>
        <charset val="134"/>
      </rPr>
      <t>1.5</t>
    </r>
    <r>
      <rPr>
        <sz val="11"/>
        <color theme="1"/>
        <rFont val="仿宋"/>
        <charset val="134"/>
      </rPr>
      <t>+先进个人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+校园活动（校园马拉松1分+借阅打卡1.5分）</t>
    </r>
    <r>
      <rPr>
        <b/>
        <sz val="11"/>
        <color theme="1"/>
        <rFont val="仿宋"/>
        <charset val="134"/>
      </rPr>
      <t>2.5分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93分</t>
    </r>
  </si>
  <si>
    <r>
      <rPr>
        <sz val="11"/>
        <color theme="1"/>
        <rFont val="仿宋"/>
        <charset val="134"/>
      </rPr>
      <t>专业类获奖（国A三等100，排名第二）</t>
    </r>
    <r>
      <rPr>
        <b/>
        <sz val="11"/>
        <color theme="1"/>
        <rFont val="仿宋"/>
        <charset val="134"/>
      </rPr>
      <t>25分</t>
    </r>
    <r>
      <rPr>
        <sz val="11"/>
        <color theme="1"/>
        <rFont val="仿宋"/>
        <charset val="134"/>
      </rPr>
      <t>+（</t>
    </r>
    <r>
      <rPr>
        <b/>
        <sz val="11"/>
        <color theme="1"/>
        <rFont val="仿宋"/>
        <charset val="134"/>
      </rPr>
      <t>两项</t>
    </r>
    <r>
      <rPr>
        <sz val="11"/>
        <color theme="1"/>
        <rFont val="仿宋"/>
        <charset val="134"/>
      </rPr>
      <t>实用新型专利授权，排名第二）</t>
    </r>
    <r>
      <rPr>
        <b/>
        <sz val="11"/>
        <color theme="1"/>
        <rFont val="仿宋"/>
        <charset val="134"/>
      </rPr>
      <t>12分</t>
    </r>
    <r>
      <rPr>
        <sz val="11"/>
        <color theme="1"/>
        <rFont val="仿宋"/>
        <charset val="134"/>
      </rPr>
      <t>+太平洋精锻杯（国C三等，排名第三）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41分</t>
    </r>
  </si>
  <si>
    <t>巢时雨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</si>
  <si>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80分</t>
    </r>
    <r>
      <rPr>
        <sz val="11"/>
        <color theme="1"/>
        <rFont val="仿宋"/>
        <charset val="134"/>
      </rPr>
      <t>+党员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+班长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+先进个人加分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+校园活动（校园马拉松1分+学习强国竞赛1分+借阅打卡1.5分)</t>
    </r>
    <r>
      <rPr>
        <b/>
        <sz val="11"/>
        <color theme="1"/>
        <rFont val="仿宋"/>
        <charset val="134"/>
      </rPr>
      <t>3.5分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100分</t>
    </r>
  </si>
  <si>
    <r>
      <rPr>
        <sz val="11"/>
        <color theme="1"/>
        <rFont val="仿宋"/>
        <charset val="134"/>
      </rPr>
      <t>知识产权（实用新型专利授权20，四人均分0.2系数）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+专业类获奖（省B一等70+省B三等20，三人均分）</t>
    </r>
    <r>
      <rPr>
        <b/>
        <sz val="11"/>
        <color theme="1"/>
        <rFont val="仿宋"/>
        <charset val="134"/>
      </rPr>
      <t>30分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31分</t>
    </r>
  </si>
  <si>
    <t>米忠宝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</si>
  <si>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+预备党员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+优秀研究生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91.5分</t>
    </r>
  </si>
  <si>
    <r>
      <rPr>
        <sz val="11"/>
        <color theme="1"/>
        <rFont val="仿宋"/>
        <charset val="134"/>
      </rPr>
      <t>知识产权（发明专利授权1项、受理1项，排名均第二）</t>
    </r>
    <r>
      <rPr>
        <b/>
        <sz val="11"/>
        <color theme="1"/>
        <rFont val="仿宋"/>
        <charset val="134"/>
      </rPr>
      <t>30分</t>
    </r>
    <r>
      <rPr>
        <sz val="11"/>
        <color theme="1"/>
        <rFont val="仿宋"/>
        <charset val="134"/>
      </rPr>
      <t>+校级研究生创新专项立项</t>
    </r>
    <r>
      <rPr>
        <b/>
        <sz val="11"/>
        <color theme="1"/>
        <rFont val="仿宋"/>
        <charset val="134"/>
      </rPr>
      <t>10分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40分</t>
    </r>
  </si>
  <si>
    <t>康毅</t>
  </si>
  <si>
    <r>
      <rPr>
        <sz val="11"/>
        <rFont val="仿宋"/>
        <charset val="134"/>
      </rPr>
      <t>基础分</t>
    </r>
    <r>
      <rPr>
        <b/>
        <sz val="11"/>
        <rFont val="仿宋"/>
        <charset val="134"/>
      </rPr>
      <t>80</t>
    </r>
    <r>
      <rPr>
        <sz val="11"/>
        <rFont val="仿宋"/>
        <charset val="134"/>
      </rPr>
      <t xml:space="preserve"> + 班主任加分</t>
    </r>
    <r>
      <rPr>
        <b/>
        <sz val="11"/>
        <rFont val="仿宋"/>
        <charset val="134"/>
      </rPr>
      <t>4分</t>
    </r>
    <r>
      <rPr>
        <sz val="11"/>
        <rFont val="仿宋"/>
        <charset val="134"/>
      </rPr>
      <t xml:space="preserve"> + 校园活动（校园马拉松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+聚力杯亚军</t>
    </r>
    <r>
      <rPr>
        <b/>
        <sz val="11"/>
        <rFont val="仿宋"/>
        <charset val="134"/>
      </rPr>
      <t>4分</t>
    </r>
    <r>
      <rPr>
        <sz val="11"/>
        <rFont val="仿宋"/>
        <charset val="134"/>
      </rPr>
      <t>+春季民俗运动会跳绳第一名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+游泳比赛1</t>
    </r>
    <r>
      <rPr>
        <b/>
        <sz val="11"/>
        <rFont val="仿宋"/>
        <charset val="134"/>
      </rPr>
      <t>分</t>
    </r>
    <r>
      <rPr>
        <sz val="11"/>
        <rFont val="仿宋"/>
        <charset val="134"/>
      </rPr>
      <t>）+班干</t>
    </r>
    <r>
      <rPr>
        <b/>
        <sz val="11"/>
        <rFont val="仿宋"/>
        <charset val="134"/>
      </rPr>
      <t>2分</t>
    </r>
    <r>
      <rPr>
        <sz val="11"/>
        <rFont val="仿宋"/>
        <charset val="134"/>
      </rPr>
      <t>+预备党员</t>
    </r>
    <r>
      <rPr>
        <b/>
        <sz val="11"/>
        <rFont val="仿宋"/>
        <charset val="134"/>
      </rPr>
      <t>1.5分</t>
    </r>
    <r>
      <rPr>
        <sz val="11"/>
        <rFont val="仿宋"/>
        <charset val="134"/>
      </rPr>
      <t xml:space="preserve"> = </t>
    </r>
    <r>
      <rPr>
        <b/>
        <sz val="11"/>
        <rFont val="仿宋"/>
        <charset val="134"/>
      </rPr>
      <t>98.5分</t>
    </r>
  </si>
  <si>
    <r>
      <rPr>
        <sz val="11"/>
        <rFont val="仿宋"/>
        <charset val="134"/>
      </rPr>
      <t xml:space="preserve">（2024年数学建模二等奖20分+2025年数学建模特等奖70分）三人均分= </t>
    </r>
    <r>
      <rPr>
        <b/>
        <sz val="11"/>
        <rFont val="仿宋"/>
        <charset val="134"/>
      </rPr>
      <t>30分</t>
    </r>
  </si>
  <si>
    <t>何敏寅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</si>
  <si>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 xml:space="preserve">80 </t>
    </r>
    <r>
      <rPr>
        <sz val="11"/>
        <color theme="1"/>
        <rFont val="仿宋"/>
        <charset val="134"/>
      </rPr>
      <t>+ 班主任加分</t>
    </r>
    <r>
      <rPr>
        <b/>
        <sz val="11"/>
        <color theme="1"/>
        <rFont val="仿宋"/>
        <charset val="134"/>
      </rPr>
      <t xml:space="preserve">4分 </t>
    </r>
    <r>
      <rPr>
        <sz val="11"/>
        <color theme="1"/>
        <rFont val="仿宋"/>
        <charset val="134"/>
      </rPr>
      <t>+ 校园马拉松</t>
    </r>
    <r>
      <rPr>
        <b/>
        <sz val="11"/>
        <color theme="1"/>
        <rFont val="仿宋"/>
        <charset val="134"/>
      </rPr>
      <t xml:space="preserve">1分 + 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仿宋"/>
        <charset val="134"/>
      </rPr>
      <t xml:space="preserve">1.5分 + </t>
    </r>
    <r>
      <rPr>
        <sz val="11"/>
        <color theme="1"/>
        <rFont val="仿宋"/>
        <charset val="134"/>
      </rPr>
      <t>聚力杯</t>
    </r>
    <r>
      <rPr>
        <b/>
        <sz val="11"/>
        <color theme="1"/>
        <rFont val="仿宋"/>
        <charset val="134"/>
      </rPr>
      <t xml:space="preserve">4分 + </t>
    </r>
    <r>
      <rPr>
        <sz val="11"/>
        <color theme="1"/>
        <rFont val="仿宋"/>
        <charset val="134"/>
      </rPr>
      <t>振兴杯</t>
    </r>
    <r>
      <rPr>
        <b/>
        <sz val="11"/>
        <color theme="1"/>
        <rFont val="仿宋"/>
        <charset val="134"/>
      </rPr>
      <t>1分 + 学习强国知识竞赛1分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92.5分</t>
    </r>
  </si>
  <si>
    <r>
      <rPr>
        <sz val="11"/>
        <color theme="1"/>
        <rFont val="仿宋"/>
        <charset val="134"/>
      </rPr>
      <t>专业类获奖（国B三等70，三人均分</t>
    </r>
    <r>
      <rPr>
        <b/>
        <sz val="11"/>
        <color theme="1"/>
        <rFont val="仿宋"/>
        <charset val="134"/>
      </rPr>
      <t>23.3</t>
    </r>
    <r>
      <rPr>
        <sz val="11"/>
        <color theme="1"/>
        <rFont val="仿宋"/>
        <charset val="134"/>
      </rPr>
      <t>）+受理专利三作</t>
    </r>
    <r>
      <rPr>
        <b/>
        <sz val="11"/>
        <color theme="1"/>
        <rFont val="仿宋"/>
        <charset val="134"/>
      </rPr>
      <t>1分 = 24.3分</t>
    </r>
    <r>
      <rPr>
        <sz val="11"/>
        <color theme="1"/>
        <rFont val="仿宋"/>
        <charset val="134"/>
      </rPr>
      <t xml:space="preserve"> </t>
    </r>
  </si>
  <si>
    <t>黄超明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</si>
  <si>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 xml:space="preserve"> + 校园活动（校园马拉松1分+学习强国知识竞赛1分+借阅打卡1.5分）</t>
    </r>
    <r>
      <rPr>
        <b/>
        <sz val="11"/>
        <color theme="1"/>
        <rFont val="仿宋"/>
        <charset val="134"/>
      </rPr>
      <t>3.5分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86.5分</t>
    </r>
  </si>
  <si>
    <t>陈粤辉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</si>
  <si>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+先进个人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+校园活动（校园马拉松1分+学习强国知识竞赛1分+借阅打卡1.5分+校级比赛聚力杯亚军4分+校级比赛振兴杯参与奖1分）</t>
    </r>
    <r>
      <rPr>
        <b/>
        <sz val="11"/>
        <color theme="1"/>
        <rFont val="仿宋"/>
        <charset val="134"/>
      </rPr>
      <t>8.5分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97.5</t>
    </r>
    <r>
      <rPr>
        <sz val="11"/>
        <color theme="1"/>
        <rFont val="仿宋"/>
        <charset val="134"/>
      </rPr>
      <t>分</t>
    </r>
  </si>
  <si>
    <r>
      <rPr>
        <sz val="11"/>
        <rFont val="仿宋"/>
        <charset val="134"/>
      </rPr>
      <t>专业类获奖（国A三等100，排名第三）</t>
    </r>
    <r>
      <rPr>
        <b/>
        <sz val="11"/>
        <rFont val="仿宋"/>
        <charset val="134"/>
      </rPr>
      <t>15分</t>
    </r>
    <r>
      <rPr>
        <sz val="11"/>
        <rFont val="仿宋"/>
        <charset val="134"/>
      </rPr>
      <t>+（实用新型授权，排名第四，11人均分0.2系数）</t>
    </r>
    <r>
      <rPr>
        <b/>
        <sz val="11"/>
        <rFont val="仿宋"/>
        <charset val="134"/>
      </rPr>
      <t>0.3637分</t>
    </r>
    <r>
      <rPr>
        <sz val="11"/>
        <rFont val="仿宋"/>
        <charset val="134"/>
      </rPr>
      <t>；（软著排名第六，5人均分0.2系数）</t>
    </r>
    <r>
      <rPr>
        <b/>
        <sz val="11"/>
        <rFont val="仿宋"/>
        <charset val="134"/>
      </rPr>
      <t>0.75分</t>
    </r>
    <r>
      <rPr>
        <sz val="11"/>
        <rFont val="仿宋"/>
        <charset val="134"/>
      </rPr>
      <t>=</t>
    </r>
    <r>
      <rPr>
        <b/>
        <sz val="11"/>
        <rFont val="仿宋"/>
        <charset val="134"/>
      </rPr>
      <t>16.1137分</t>
    </r>
  </si>
  <si>
    <t>刘文涛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</si>
  <si>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中共党员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 xml:space="preserve"> + 校园活动（校园马拉松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+借阅打卡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2.5分</t>
    </r>
    <r>
      <rPr>
        <sz val="11"/>
        <color theme="1"/>
        <rFont val="仿宋"/>
        <charset val="134"/>
      </rPr>
      <t xml:space="preserve"> =</t>
    </r>
    <r>
      <rPr>
        <b/>
        <sz val="11"/>
        <color theme="1"/>
        <rFont val="仿宋"/>
        <charset val="134"/>
      </rPr>
      <t>87分</t>
    </r>
  </si>
  <si>
    <t>CSCD扩展一作20</t>
  </si>
  <si>
    <t>陈浪炜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</si>
  <si>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班干（文体委员）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 + 校园活动（校园马拉松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+学习强国知识竞赛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+借阅打卡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+聚力杯篮球赛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+健美比赛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>+振兴杯篮球赛参与+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+振兴杯篮球赛四强+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12.5分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99.5分</t>
    </r>
  </si>
  <si>
    <t>肖建仁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</si>
  <si>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+中共党员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+校级先进个人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>+班干（团支书）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+ 校园活动（校园马拉松1分+</t>
    </r>
    <r>
      <rPr>
        <sz val="11"/>
        <rFont val="仿宋"/>
        <charset val="134"/>
      </rPr>
      <t>民俗运动会1分</t>
    </r>
    <r>
      <rPr>
        <sz val="11"/>
        <color theme="1"/>
        <rFont val="仿宋"/>
        <charset val="134"/>
      </rPr>
      <t>+借阅打卡1.5分）</t>
    </r>
    <r>
      <rPr>
        <b/>
        <sz val="11"/>
        <color theme="1"/>
        <rFont val="仿宋"/>
        <charset val="134"/>
      </rPr>
      <t>3.5分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99分</t>
    </r>
  </si>
  <si>
    <t>李钦文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</si>
  <si>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+校园活动（校园马拉松1分+借书打卡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＋</t>
    </r>
    <r>
      <rPr>
        <sz val="11"/>
        <rFont val="仿宋"/>
        <charset val="134"/>
      </rPr>
      <t>红色民俗文化运动会沙包项目第一名</t>
    </r>
    <r>
      <rPr>
        <b/>
        <sz val="11"/>
        <rFont val="仿宋"/>
        <charset val="134"/>
      </rPr>
      <t>5分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7.5分</t>
    </r>
    <r>
      <rPr>
        <sz val="11"/>
        <color theme="1"/>
        <rFont val="仿宋"/>
        <charset val="134"/>
      </rPr>
      <t>+班主任加分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93分</t>
    </r>
  </si>
  <si>
    <r>
      <rPr>
        <sz val="11"/>
        <color theme="1"/>
        <rFont val="仿宋"/>
        <charset val="134"/>
      </rPr>
      <t>知识产权（发明专利受理，本人第二）</t>
    </r>
    <r>
      <rPr>
        <b/>
        <sz val="11"/>
        <color theme="1"/>
        <rFont val="仿宋"/>
        <charset val="134"/>
      </rPr>
      <t>3分</t>
    </r>
  </si>
  <si>
    <t>邓雯婷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</si>
  <si>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中共党员</t>
    </r>
    <r>
      <rPr>
        <b/>
        <sz val="11"/>
        <color theme="1"/>
        <rFont val="仿宋"/>
        <charset val="134"/>
      </rPr>
      <t>1.5分+</t>
    </r>
    <r>
      <rPr>
        <sz val="11"/>
        <color theme="1"/>
        <rFont val="仿宋"/>
        <charset val="134"/>
      </rPr>
      <t xml:space="preserve"> 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+ 校园活动（校园马拉松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+学习强国知识竞赛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</t>
    </r>
    <r>
      <rPr>
        <sz val="11"/>
        <rFont val="仿宋"/>
        <charset val="134"/>
      </rPr>
      <t>红色民俗文化运动会沙包第一名</t>
    </r>
    <r>
      <rPr>
        <b/>
        <sz val="11"/>
        <rFont val="仿宋"/>
        <charset val="134"/>
      </rPr>
      <t>5</t>
    </r>
    <r>
      <rPr>
        <sz val="11"/>
        <rFont val="仿宋"/>
        <charset val="134"/>
      </rPr>
      <t>分+游泳比赛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+师生趣味运动会第三名</t>
    </r>
    <r>
      <rPr>
        <b/>
        <sz val="11"/>
        <rFont val="仿宋"/>
        <charset val="134"/>
      </rPr>
      <t>2</t>
    </r>
    <r>
      <rPr>
        <sz val="11"/>
        <rFont val="仿宋"/>
        <charset val="134"/>
      </rPr>
      <t>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10分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95.5分</t>
    </r>
  </si>
  <si>
    <t>熊超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</si>
  <si>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>+党员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 xml:space="preserve"> + 研究生机械第二党支部书记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+ 校园活动（校园马拉松</t>
    </r>
    <r>
      <rPr>
        <b/>
        <sz val="11"/>
        <rFont val="仿宋"/>
        <charset val="134"/>
      </rPr>
      <t>1分</t>
    </r>
    <r>
      <rPr>
        <sz val="11"/>
        <color theme="1"/>
        <rFont val="仿宋"/>
        <charset val="134"/>
      </rPr>
      <t>+借阅打卡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2.5分</t>
    </r>
    <r>
      <rPr>
        <sz val="11"/>
        <color theme="1"/>
        <rFont val="仿宋"/>
        <charset val="134"/>
      </rPr>
      <t>=</t>
    </r>
    <r>
      <rPr>
        <b/>
        <sz val="11"/>
        <color theme="1"/>
        <rFont val="仿宋"/>
        <charset val="134"/>
      </rPr>
      <t>93分</t>
    </r>
  </si>
  <si>
    <t>张文伟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</si>
  <si>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+校园活动（校园马拉松1分+借阅打卡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</t>
    </r>
    <r>
      <rPr>
        <sz val="11"/>
        <rFont val="仿宋"/>
        <charset val="134"/>
      </rPr>
      <t>趣味运动会沙包5</t>
    </r>
    <r>
      <rPr>
        <b/>
        <sz val="11"/>
        <rFont val="仿宋"/>
        <charset val="134"/>
      </rPr>
      <t>分</t>
    </r>
    <r>
      <rPr>
        <sz val="11"/>
        <rFont val="仿宋"/>
        <charset val="134"/>
      </rPr>
      <t>+趣味运动会投壶1</t>
    </r>
    <r>
      <rPr>
        <b/>
        <sz val="11"/>
        <rFont val="仿宋"/>
        <charset val="134"/>
      </rPr>
      <t>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8.5分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92.5分</t>
    </r>
  </si>
  <si>
    <t>俞栋梁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</si>
  <si>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 xml:space="preserve"> + 校园活动（校园马拉松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+第二届校园健身健美比赛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2.5分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85.5分</t>
    </r>
  </si>
  <si>
    <r>
      <rPr>
        <sz val="11"/>
        <color theme="1"/>
        <rFont val="仿宋"/>
        <charset val="134"/>
      </rPr>
      <t>专业类获奖（省B三等，三人均分6.6分）</t>
    </r>
    <r>
      <rPr>
        <b/>
        <sz val="11"/>
        <color theme="1"/>
        <rFont val="仿宋"/>
        <charset val="134"/>
      </rPr>
      <t>6.6分</t>
    </r>
  </si>
  <si>
    <t>汪子寒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</si>
  <si>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>+ 校园活动（校园马拉松</t>
    </r>
    <r>
      <rPr>
        <b/>
        <sz val="11"/>
        <color theme="1"/>
        <rFont val="仿宋"/>
        <charset val="134"/>
      </rPr>
      <t>1分</t>
    </r>
    <r>
      <rPr>
        <sz val="11"/>
        <color theme="1"/>
        <rFont val="仿宋"/>
        <charset val="134"/>
      </rPr>
      <t>+</t>
    </r>
    <r>
      <rPr>
        <sz val="11"/>
        <rFont val="仿宋"/>
        <charset val="134"/>
      </rPr>
      <t>振兴杯单打第一4</t>
    </r>
    <r>
      <rPr>
        <b/>
        <sz val="11"/>
        <rFont val="仿宋"/>
        <charset val="134"/>
      </rPr>
      <t>分</t>
    </r>
    <r>
      <rPr>
        <sz val="11"/>
        <rFont val="仿宋"/>
        <charset val="134"/>
      </rPr>
      <t>+振兴杯团体第三2</t>
    </r>
    <r>
      <rPr>
        <b/>
        <sz val="11"/>
        <rFont val="仿宋"/>
        <charset val="134"/>
      </rPr>
      <t>分</t>
    </r>
    <r>
      <rPr>
        <sz val="11"/>
        <color theme="1"/>
        <rFont val="仿宋"/>
        <charset val="134"/>
      </rPr>
      <t>）</t>
    </r>
    <r>
      <rPr>
        <b/>
        <sz val="11"/>
        <color theme="1"/>
        <rFont val="仿宋"/>
        <charset val="134"/>
      </rPr>
      <t>7</t>
    </r>
    <r>
      <rPr>
        <sz val="11"/>
        <color theme="1"/>
        <rFont val="仿宋"/>
        <charset val="134"/>
      </rPr>
      <t>分 = 91分</t>
    </r>
  </si>
  <si>
    <t>陈康泽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</si>
  <si>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+班干（心理委员）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 xml:space="preserve"> + 班主任加分</t>
    </r>
    <r>
      <rPr>
        <b/>
        <sz val="11"/>
        <color theme="1"/>
        <rFont val="仿宋"/>
        <charset val="134"/>
      </rPr>
      <t>4分</t>
    </r>
    <r>
      <rPr>
        <sz val="11"/>
        <color theme="1"/>
        <rFont val="仿宋"/>
        <charset val="134"/>
      </rPr>
      <t xml:space="preserve"> + 校园活动（健美比赛1分+羽毛球单双打比赛1分+借阅打卡1.5分）</t>
    </r>
    <r>
      <rPr>
        <b/>
        <sz val="11"/>
        <color theme="1"/>
        <rFont val="仿宋"/>
        <charset val="134"/>
      </rPr>
      <t>3.5分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91分</t>
    </r>
  </si>
  <si>
    <t>曾博闻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</si>
  <si>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 预备党员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 xml:space="preserve"> + 班干（组织委员）</t>
    </r>
    <r>
      <rPr>
        <b/>
        <sz val="11"/>
        <color theme="1"/>
        <rFont val="仿宋"/>
        <charset val="134"/>
      </rPr>
      <t>2分</t>
    </r>
    <r>
      <rPr>
        <sz val="11"/>
        <color theme="1"/>
        <rFont val="仿宋"/>
        <charset val="134"/>
      </rPr>
      <t xml:space="preserve"> + 班主任加分5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仿宋"/>
        <charset val="134"/>
      </rPr>
      <t xml:space="preserve"> + 校园活动（借阅打卡1.5分）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90分</t>
    </r>
  </si>
  <si>
    <t>赵冬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</si>
  <si>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80分</t>
    </r>
    <r>
      <rPr>
        <sz val="11"/>
        <color theme="1"/>
        <rFont val="仿宋"/>
        <charset val="134"/>
      </rPr>
      <t>+党支部委员</t>
    </r>
    <r>
      <rPr>
        <b/>
        <sz val="11"/>
        <color theme="1"/>
        <rFont val="仿宋"/>
        <charset val="134"/>
      </rPr>
      <t>3分+</t>
    </r>
    <r>
      <rPr>
        <sz val="11"/>
        <color theme="1"/>
        <rFont val="仿宋"/>
        <charset val="134"/>
      </rPr>
      <t xml:space="preserve"> 班主任加分</t>
    </r>
    <r>
      <rPr>
        <b/>
        <sz val="11"/>
        <color theme="1"/>
        <rFont val="仿宋"/>
        <charset val="134"/>
      </rPr>
      <t>3分+</t>
    </r>
    <r>
      <rPr>
        <sz val="11"/>
        <color theme="1"/>
        <rFont val="仿宋"/>
        <charset val="134"/>
      </rPr>
      <t>党员</t>
    </r>
    <r>
      <rPr>
        <b/>
        <sz val="11"/>
        <color theme="1"/>
        <rFont val="仿宋"/>
        <charset val="134"/>
      </rPr>
      <t>1.5分</t>
    </r>
    <r>
      <rPr>
        <sz val="11"/>
        <color theme="1"/>
        <rFont val="仿宋"/>
        <charset val="134"/>
      </rPr>
      <t>+校园活动（图书馆借书）</t>
    </r>
    <r>
      <rPr>
        <b/>
        <sz val="11"/>
        <color theme="1"/>
        <rFont val="仿宋"/>
        <charset val="134"/>
      </rPr>
      <t>1.5分=89分</t>
    </r>
  </si>
  <si>
    <t>黄家俊</t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</si>
  <si>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仿宋"/>
        <charset val="134"/>
      </rPr>
      <t>80</t>
    </r>
    <r>
      <rPr>
        <sz val="11"/>
        <color theme="1"/>
        <rFont val="仿宋"/>
        <charset val="134"/>
      </rPr>
      <t xml:space="preserve"> +班主任加分</t>
    </r>
    <r>
      <rPr>
        <b/>
        <sz val="11"/>
        <color theme="1"/>
        <rFont val="仿宋"/>
        <charset val="134"/>
      </rPr>
      <t>3分</t>
    </r>
    <r>
      <rPr>
        <sz val="11"/>
        <color theme="1"/>
        <rFont val="仿宋"/>
        <charset val="134"/>
      </rPr>
      <t>+校园活动（校园马拉松</t>
    </r>
    <r>
      <rPr>
        <b/>
        <sz val="11"/>
        <color theme="1"/>
        <rFont val="仿宋"/>
        <charset val="134"/>
      </rPr>
      <t>1</t>
    </r>
    <r>
      <rPr>
        <sz val="11"/>
        <color theme="1"/>
        <rFont val="仿宋"/>
        <charset val="134"/>
      </rPr>
      <t>分+</t>
    </r>
    <r>
      <rPr>
        <sz val="11"/>
        <rFont val="仿宋"/>
        <charset val="134"/>
      </rPr>
      <t>羽毛球校级团体季军</t>
    </r>
    <r>
      <rPr>
        <b/>
        <sz val="11"/>
        <rFont val="仿宋"/>
        <charset val="134"/>
      </rPr>
      <t>2分</t>
    </r>
    <r>
      <rPr>
        <sz val="11"/>
        <color theme="1"/>
        <rFont val="仿宋"/>
        <charset val="134"/>
      </rPr>
      <t xml:space="preserve"> = </t>
    </r>
    <r>
      <rPr>
        <b/>
        <sz val="11"/>
        <color theme="1"/>
        <rFont val="仿宋"/>
        <charset val="134"/>
      </rPr>
      <t>86分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</si>
</sst>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76" fontId="2" fillId="4" borderId="0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="85" zoomScaleNormal="85" workbookViewId="0">
      <selection activeCell="I24" sqref="I24"/>
    </sheetView>
  </sheetViews>
  <sheetFormatPr defaultColWidth="8.88888888888889" defaultRowHeight="14.4"/>
  <cols>
    <col min="2" max="2" width="10.4537037037037" customWidth="1"/>
    <col min="4" max="4" width="25.4814814814815" customWidth="1"/>
    <col min="5" max="5" width="11.3796296296296" customWidth="1"/>
    <col min="6" max="6" width="67.5555555555556" style="35" customWidth="1"/>
    <col min="7" max="7" width="8.37962962962963" style="36" customWidth="1"/>
    <col min="8" max="8" width="16.25" customWidth="1"/>
    <col min="9" max="9" width="64.25" customWidth="1"/>
    <col min="10" max="10" width="9.25" customWidth="1"/>
    <col min="11" max="11" width="7.37962962962963" customWidth="1"/>
  </cols>
  <sheetData>
    <row r="1" ht="40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7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ht="43.2" spans="1:12">
      <c r="A2" s="38">
        <v>1</v>
      </c>
      <c r="B2" s="39" t="s">
        <v>12</v>
      </c>
      <c r="C2" s="39" t="s">
        <v>13</v>
      </c>
      <c r="D2" s="39" t="s">
        <v>14</v>
      </c>
      <c r="E2" s="6">
        <v>99</v>
      </c>
      <c r="F2" s="7" t="s">
        <v>15</v>
      </c>
      <c r="G2" s="6">
        <v>153</v>
      </c>
      <c r="H2" s="40">
        <f>G2/153*100</f>
        <v>100</v>
      </c>
      <c r="I2" s="7" t="s">
        <v>16</v>
      </c>
      <c r="J2" s="41">
        <f>H2*0.7</f>
        <v>70</v>
      </c>
      <c r="K2" s="41">
        <f>E2*0.3+J2</f>
        <v>99.7</v>
      </c>
      <c r="L2" s="42" t="s">
        <v>17</v>
      </c>
    </row>
    <row r="3" ht="28.8" spans="1:12">
      <c r="A3" s="38">
        <v>2</v>
      </c>
      <c r="B3" s="4" t="s">
        <v>18</v>
      </c>
      <c r="C3" s="4" t="s">
        <v>13</v>
      </c>
      <c r="D3" s="5" t="s">
        <v>19</v>
      </c>
      <c r="E3" s="6">
        <v>91.5</v>
      </c>
      <c r="F3" s="7" t="s">
        <v>20</v>
      </c>
      <c r="G3" s="6">
        <v>110</v>
      </c>
      <c r="H3" s="40">
        <f t="shared" ref="H3:H29" si="0">G3/153*100</f>
        <v>71.8954248366013</v>
      </c>
      <c r="I3" s="7" t="s">
        <v>21</v>
      </c>
      <c r="J3" s="41">
        <f t="shared" ref="J3:J29" si="1">H3*0.7</f>
        <v>50.3267973856209</v>
      </c>
      <c r="K3" s="41">
        <f t="shared" ref="K3:K29" si="2">E3*0.3+J3</f>
        <v>77.7767973856209</v>
      </c>
      <c r="L3" s="42" t="s">
        <v>17</v>
      </c>
    </row>
    <row r="4" ht="57.6" spans="1:12">
      <c r="A4" s="38">
        <v>3</v>
      </c>
      <c r="B4" s="39" t="s">
        <v>22</v>
      </c>
      <c r="C4" s="39" t="s">
        <v>13</v>
      </c>
      <c r="D4" s="39" t="s">
        <v>14</v>
      </c>
      <c r="E4" s="6">
        <v>91.5</v>
      </c>
      <c r="F4" s="43" t="s">
        <v>23</v>
      </c>
      <c r="G4" s="40">
        <v>102.428</v>
      </c>
      <c r="H4" s="40">
        <f t="shared" si="0"/>
        <v>66.9464052287582</v>
      </c>
      <c r="I4" s="44" t="s">
        <v>24</v>
      </c>
      <c r="J4" s="41">
        <f t="shared" si="1"/>
        <v>46.8624836601307</v>
      </c>
      <c r="K4" s="41">
        <f t="shared" si="2"/>
        <v>74.3124836601307</v>
      </c>
      <c r="L4" s="42" t="s">
        <v>17</v>
      </c>
    </row>
    <row r="5" ht="35" customHeight="1" spans="1:12">
      <c r="A5" s="45">
        <v>4</v>
      </c>
      <c r="B5" s="21" t="s">
        <v>25</v>
      </c>
      <c r="C5" s="21" t="s">
        <v>13</v>
      </c>
      <c r="D5" s="21" t="s">
        <v>14</v>
      </c>
      <c r="E5" s="18">
        <v>86</v>
      </c>
      <c r="F5" s="20" t="s">
        <v>26</v>
      </c>
      <c r="G5" s="18">
        <v>103.33</v>
      </c>
      <c r="H5" s="23">
        <f t="shared" si="0"/>
        <v>67.5359477124183</v>
      </c>
      <c r="I5" s="20" t="s">
        <v>27</v>
      </c>
      <c r="J5" s="46">
        <f t="shared" si="1"/>
        <v>47.2751633986928</v>
      </c>
      <c r="K5" s="46">
        <f t="shared" si="2"/>
        <v>73.0751633986928</v>
      </c>
      <c r="L5" s="47" t="s">
        <v>28</v>
      </c>
    </row>
    <row r="6" ht="57.6" spans="1:12">
      <c r="A6" s="45">
        <v>5</v>
      </c>
      <c r="B6" s="21" t="s">
        <v>29</v>
      </c>
      <c r="C6" s="21" t="s">
        <v>13</v>
      </c>
      <c r="D6" s="21" t="s">
        <v>14</v>
      </c>
      <c r="E6" s="18">
        <v>97.5</v>
      </c>
      <c r="F6" s="20" t="s">
        <v>30</v>
      </c>
      <c r="G6" s="18">
        <v>79.1</v>
      </c>
      <c r="H6" s="23">
        <f t="shared" si="0"/>
        <v>51.6993464052288</v>
      </c>
      <c r="I6" s="20" t="s">
        <v>31</v>
      </c>
      <c r="J6" s="46">
        <f t="shared" si="1"/>
        <v>36.1895424836601</v>
      </c>
      <c r="K6" s="46">
        <f t="shared" si="2"/>
        <v>65.4395424836601</v>
      </c>
      <c r="L6" s="47" t="s">
        <v>28</v>
      </c>
    </row>
    <row r="7" ht="57.6" spans="1:12">
      <c r="A7" s="45">
        <v>6</v>
      </c>
      <c r="B7" s="21" t="s">
        <v>32</v>
      </c>
      <c r="C7" s="21" t="s">
        <v>13</v>
      </c>
      <c r="D7" s="21" t="s">
        <v>14</v>
      </c>
      <c r="E7" s="18">
        <v>95.5</v>
      </c>
      <c r="F7" s="20" t="s">
        <v>33</v>
      </c>
      <c r="G7" s="14">
        <v>76.428</v>
      </c>
      <c r="H7" s="23">
        <f t="shared" si="0"/>
        <v>49.9529411764706</v>
      </c>
      <c r="I7" s="48" t="s">
        <v>34</v>
      </c>
      <c r="J7" s="46">
        <f t="shared" si="1"/>
        <v>34.9670588235294</v>
      </c>
      <c r="K7" s="46">
        <f t="shared" si="2"/>
        <v>63.6170588235294</v>
      </c>
      <c r="L7" s="47" t="s">
        <v>28</v>
      </c>
    </row>
    <row r="8" ht="33" customHeight="1" spans="1:12">
      <c r="A8" s="45">
        <v>7</v>
      </c>
      <c r="B8" s="11" t="s">
        <v>35</v>
      </c>
      <c r="C8" s="11" t="s">
        <v>13</v>
      </c>
      <c r="D8" s="22" t="s">
        <v>19</v>
      </c>
      <c r="E8" s="16">
        <v>90.5</v>
      </c>
      <c r="F8" s="20" t="s">
        <v>36</v>
      </c>
      <c r="G8" s="18">
        <v>50</v>
      </c>
      <c r="H8" s="23">
        <f t="shared" si="0"/>
        <v>32.6797385620915</v>
      </c>
      <c r="I8" s="15" t="s">
        <v>37</v>
      </c>
      <c r="J8" s="46">
        <f t="shared" si="1"/>
        <v>22.875816993464</v>
      </c>
      <c r="K8" s="46">
        <f t="shared" si="2"/>
        <v>50.025816993464</v>
      </c>
      <c r="L8" s="47" t="s">
        <v>28</v>
      </c>
    </row>
    <row r="9" ht="57.6" spans="1:12">
      <c r="A9" s="45">
        <v>8</v>
      </c>
      <c r="B9" s="21" t="s">
        <v>38</v>
      </c>
      <c r="C9" s="21" t="s">
        <v>39</v>
      </c>
      <c r="D9" s="21" t="s">
        <v>14</v>
      </c>
      <c r="E9" s="18">
        <v>91</v>
      </c>
      <c r="F9" s="20" t="s">
        <v>40</v>
      </c>
      <c r="G9" s="14">
        <v>45.61</v>
      </c>
      <c r="H9" s="23">
        <f t="shared" si="0"/>
        <v>29.8104575163399</v>
      </c>
      <c r="I9" s="48" t="s">
        <v>41</v>
      </c>
      <c r="J9" s="46">
        <f t="shared" si="1"/>
        <v>20.8673202614379</v>
      </c>
      <c r="K9" s="46">
        <f t="shared" si="2"/>
        <v>48.1673202614379</v>
      </c>
      <c r="L9" s="47" t="s">
        <v>28</v>
      </c>
    </row>
    <row r="10" ht="28.8" spans="1:12">
      <c r="A10" s="45">
        <v>9</v>
      </c>
      <c r="B10" s="11" t="s">
        <v>42</v>
      </c>
      <c r="C10" s="11" t="s">
        <v>13</v>
      </c>
      <c r="D10" s="22" t="s">
        <v>19</v>
      </c>
      <c r="E10" s="14">
        <v>87</v>
      </c>
      <c r="F10" s="20" t="s">
        <v>43</v>
      </c>
      <c r="G10" s="14">
        <v>43</v>
      </c>
      <c r="H10" s="23">
        <f t="shared" si="0"/>
        <v>28.1045751633987</v>
      </c>
      <c r="I10" s="15" t="s">
        <v>44</v>
      </c>
      <c r="J10" s="46">
        <f t="shared" si="1"/>
        <v>19.6732026143791</v>
      </c>
      <c r="K10" s="46">
        <f t="shared" si="2"/>
        <v>45.7732026143791</v>
      </c>
      <c r="L10" s="47" t="s">
        <v>28</v>
      </c>
    </row>
    <row r="11" ht="43.2" spans="1:12">
      <c r="A11" s="45">
        <v>10</v>
      </c>
      <c r="B11" s="21" t="s">
        <v>45</v>
      </c>
      <c r="C11" s="21" t="s">
        <v>13</v>
      </c>
      <c r="D11" s="21" t="s">
        <v>14</v>
      </c>
      <c r="E11" s="18">
        <v>92</v>
      </c>
      <c r="F11" s="20" t="s">
        <v>46</v>
      </c>
      <c r="G11" s="18">
        <v>36.33</v>
      </c>
      <c r="H11" s="23">
        <f t="shared" si="0"/>
        <v>23.7450980392157</v>
      </c>
      <c r="I11" s="20" t="s">
        <v>47</v>
      </c>
      <c r="J11" s="46">
        <f t="shared" si="1"/>
        <v>16.621568627451</v>
      </c>
      <c r="K11" s="46">
        <f t="shared" si="2"/>
        <v>44.221568627451</v>
      </c>
      <c r="L11" s="47" t="s">
        <v>28</v>
      </c>
    </row>
    <row r="12" ht="28.8" spans="1:12">
      <c r="A12" s="45">
        <v>11</v>
      </c>
      <c r="B12" s="21" t="s">
        <v>48</v>
      </c>
      <c r="C12" s="21" t="s">
        <v>13</v>
      </c>
      <c r="D12" s="21" t="s">
        <v>14</v>
      </c>
      <c r="E12" s="18">
        <v>99.5</v>
      </c>
      <c r="F12" s="20" t="s">
        <v>49</v>
      </c>
      <c r="G12" s="14">
        <v>26.67</v>
      </c>
      <c r="H12" s="23">
        <f t="shared" si="0"/>
        <v>17.4313725490196</v>
      </c>
      <c r="I12" s="20" t="s">
        <v>50</v>
      </c>
      <c r="J12" s="46">
        <f t="shared" si="1"/>
        <v>12.2019607843137</v>
      </c>
      <c r="K12" s="46">
        <f t="shared" si="2"/>
        <v>42.0519607843137</v>
      </c>
      <c r="L12" s="47" t="s">
        <v>28</v>
      </c>
    </row>
    <row r="13" ht="43.2" spans="1:12">
      <c r="A13" s="45">
        <v>12</v>
      </c>
      <c r="B13" s="21" t="s">
        <v>51</v>
      </c>
      <c r="C13" s="21" t="s">
        <v>13</v>
      </c>
      <c r="D13" s="21" t="s">
        <v>14</v>
      </c>
      <c r="E13" s="14">
        <v>99</v>
      </c>
      <c r="F13" s="20" t="s">
        <v>52</v>
      </c>
      <c r="G13" s="14">
        <v>26.67</v>
      </c>
      <c r="H13" s="23">
        <f t="shared" si="0"/>
        <v>17.4313725490196</v>
      </c>
      <c r="I13" s="20" t="s">
        <v>53</v>
      </c>
      <c r="J13" s="46">
        <f t="shared" si="1"/>
        <v>12.2019607843137</v>
      </c>
      <c r="K13" s="46">
        <f t="shared" si="2"/>
        <v>41.9019607843137</v>
      </c>
      <c r="L13" s="47" t="s">
        <v>28</v>
      </c>
    </row>
    <row r="14" ht="30" customHeight="1" spans="1:12">
      <c r="A14" s="45">
        <v>13</v>
      </c>
      <c r="B14" s="11" t="s">
        <v>54</v>
      </c>
      <c r="C14" s="11" t="s">
        <v>13</v>
      </c>
      <c r="D14" s="22" t="s">
        <v>19</v>
      </c>
      <c r="E14" s="18">
        <v>85.5</v>
      </c>
      <c r="F14" s="20" t="s">
        <v>55</v>
      </c>
      <c r="G14" s="18">
        <v>33</v>
      </c>
      <c r="H14" s="23">
        <f t="shared" si="0"/>
        <v>21.5686274509804</v>
      </c>
      <c r="I14" s="15" t="s">
        <v>56</v>
      </c>
      <c r="J14" s="46">
        <f t="shared" si="1"/>
        <v>15.0980392156863</v>
      </c>
      <c r="K14" s="46">
        <f t="shared" si="2"/>
        <v>40.7480392156863</v>
      </c>
      <c r="L14" s="47" t="s">
        <v>28</v>
      </c>
    </row>
    <row r="15" ht="43.2" spans="1:12">
      <c r="A15" s="45">
        <v>14</v>
      </c>
      <c r="B15" s="11" t="s">
        <v>57</v>
      </c>
      <c r="C15" s="11" t="s">
        <v>13</v>
      </c>
      <c r="D15" s="22" t="s">
        <v>19</v>
      </c>
      <c r="E15" s="18">
        <v>100</v>
      </c>
      <c r="F15" s="20" t="s">
        <v>58</v>
      </c>
      <c r="G15" s="14">
        <v>20.63</v>
      </c>
      <c r="H15" s="23">
        <f t="shared" si="0"/>
        <v>13.483660130719</v>
      </c>
      <c r="I15" s="15" t="s">
        <v>59</v>
      </c>
      <c r="J15" s="46">
        <f t="shared" si="1"/>
        <v>9.43856209150327</v>
      </c>
      <c r="K15" s="46">
        <f t="shared" si="2"/>
        <v>39.4385620915033</v>
      </c>
      <c r="L15" s="47" t="s">
        <v>28</v>
      </c>
    </row>
    <row r="16" ht="39" customHeight="1" spans="1:12">
      <c r="A16" s="45">
        <v>15</v>
      </c>
      <c r="B16" s="11" t="s">
        <v>60</v>
      </c>
      <c r="C16" s="11" t="s">
        <v>39</v>
      </c>
      <c r="D16" s="22" t="s">
        <v>19</v>
      </c>
      <c r="E16" s="18">
        <v>93</v>
      </c>
      <c r="F16" s="20" t="s">
        <v>61</v>
      </c>
      <c r="G16" s="18">
        <v>20</v>
      </c>
      <c r="H16" s="23">
        <f t="shared" si="0"/>
        <v>13.0718954248366</v>
      </c>
      <c r="I16" s="20" t="s">
        <v>62</v>
      </c>
      <c r="J16" s="46">
        <f t="shared" si="1"/>
        <v>9.15032679738562</v>
      </c>
      <c r="K16" s="46">
        <f t="shared" si="2"/>
        <v>37.0503267973856</v>
      </c>
      <c r="L16" s="47" t="s">
        <v>28</v>
      </c>
    </row>
    <row r="17" ht="33" customHeight="1" spans="1:12">
      <c r="A17" s="45">
        <v>16</v>
      </c>
      <c r="B17" s="21" t="s">
        <v>63</v>
      </c>
      <c r="C17" s="21" t="s">
        <v>13</v>
      </c>
      <c r="D17" s="21" t="s">
        <v>14</v>
      </c>
      <c r="E17" s="18">
        <v>84</v>
      </c>
      <c r="F17" s="20" t="s">
        <v>64</v>
      </c>
      <c r="G17" s="23">
        <v>25</v>
      </c>
      <c r="H17" s="23">
        <f t="shared" si="0"/>
        <v>16.3398692810458</v>
      </c>
      <c r="I17" s="20" t="s">
        <v>65</v>
      </c>
      <c r="J17" s="46">
        <f t="shared" si="1"/>
        <v>11.437908496732</v>
      </c>
      <c r="K17" s="46">
        <f t="shared" si="2"/>
        <v>36.637908496732</v>
      </c>
      <c r="L17" s="47" t="s">
        <v>28</v>
      </c>
    </row>
    <row r="18" s="35" customFormat="1" ht="28.8" spans="1:12">
      <c r="A18" s="45">
        <v>17</v>
      </c>
      <c r="B18" s="21" t="s">
        <v>66</v>
      </c>
      <c r="C18" s="21" t="s">
        <v>39</v>
      </c>
      <c r="D18" s="21" t="s">
        <v>14</v>
      </c>
      <c r="E18" s="18">
        <v>87</v>
      </c>
      <c r="F18" s="20" t="s">
        <v>67</v>
      </c>
      <c r="G18" s="14">
        <v>20</v>
      </c>
      <c r="H18" s="23">
        <f t="shared" si="0"/>
        <v>13.0718954248366</v>
      </c>
      <c r="I18" s="20" t="s">
        <v>68</v>
      </c>
      <c r="J18" s="46">
        <f t="shared" si="1"/>
        <v>9.15032679738562</v>
      </c>
      <c r="K18" s="46">
        <f t="shared" si="2"/>
        <v>35.2503267973856</v>
      </c>
      <c r="L18" s="47" t="s">
        <v>28</v>
      </c>
    </row>
    <row r="19" ht="30" customHeight="1" spans="1:12">
      <c r="A19" s="49">
        <v>18</v>
      </c>
      <c r="B19" s="32" t="s">
        <v>69</v>
      </c>
      <c r="C19" s="32" t="s">
        <v>13</v>
      </c>
      <c r="D19" s="32" t="s">
        <v>14</v>
      </c>
      <c r="E19" s="27">
        <v>85.5</v>
      </c>
      <c r="F19" s="28" t="s">
        <v>70</v>
      </c>
      <c r="G19" s="27">
        <v>13.33</v>
      </c>
      <c r="H19" s="33">
        <f t="shared" si="0"/>
        <v>8.71241830065359</v>
      </c>
      <c r="I19" s="28" t="s">
        <v>71</v>
      </c>
      <c r="J19" s="50">
        <f t="shared" si="1"/>
        <v>6.09869281045752</v>
      </c>
      <c r="K19" s="50">
        <f t="shared" si="2"/>
        <v>31.7486928104575</v>
      </c>
      <c r="L19" s="51" t="s">
        <v>72</v>
      </c>
    </row>
    <row r="20" ht="28.8" spans="1:12">
      <c r="A20" s="49">
        <v>19</v>
      </c>
      <c r="B20" s="25" t="s">
        <v>73</v>
      </c>
      <c r="C20" s="25" t="s">
        <v>13</v>
      </c>
      <c r="D20" s="26" t="s">
        <v>19</v>
      </c>
      <c r="E20" s="27">
        <v>89</v>
      </c>
      <c r="F20" s="28" t="s">
        <v>74</v>
      </c>
      <c r="G20" s="27">
        <v>6.67</v>
      </c>
      <c r="H20" s="33">
        <f t="shared" si="0"/>
        <v>4.35947712418301</v>
      </c>
      <c r="I20" s="28" t="s">
        <v>75</v>
      </c>
      <c r="J20" s="50">
        <f t="shared" si="1"/>
        <v>3.0516339869281</v>
      </c>
      <c r="K20" s="50">
        <f t="shared" si="2"/>
        <v>29.7516339869281</v>
      </c>
      <c r="L20" s="51" t="s">
        <v>72</v>
      </c>
    </row>
    <row r="21" ht="44" customHeight="1" spans="1:12">
      <c r="A21" s="49">
        <v>20</v>
      </c>
      <c r="B21" s="32" t="s">
        <v>76</v>
      </c>
      <c r="C21" s="32" t="s">
        <v>13</v>
      </c>
      <c r="D21" s="32" t="s">
        <v>14</v>
      </c>
      <c r="E21" s="27">
        <v>88.5</v>
      </c>
      <c r="F21" s="28" t="s">
        <v>77</v>
      </c>
      <c r="G21" s="29">
        <v>6.67</v>
      </c>
      <c r="H21" s="33">
        <f t="shared" si="0"/>
        <v>4.35947712418301</v>
      </c>
      <c r="I21" s="52" t="s">
        <v>78</v>
      </c>
      <c r="J21" s="50">
        <f t="shared" si="1"/>
        <v>3.0516339869281</v>
      </c>
      <c r="K21" s="50">
        <f t="shared" si="2"/>
        <v>29.6016339869281</v>
      </c>
      <c r="L21" s="51" t="s">
        <v>72</v>
      </c>
    </row>
    <row r="22" ht="43.2" spans="1:12">
      <c r="A22" s="49">
        <v>21</v>
      </c>
      <c r="B22" s="32" t="s">
        <v>79</v>
      </c>
      <c r="C22" s="32" t="s">
        <v>39</v>
      </c>
      <c r="D22" s="32" t="s">
        <v>14</v>
      </c>
      <c r="E22" s="27">
        <v>92.5</v>
      </c>
      <c r="F22" s="28" t="s">
        <v>80</v>
      </c>
      <c r="G22" s="33">
        <v>0</v>
      </c>
      <c r="H22" s="33">
        <f t="shared" si="0"/>
        <v>0</v>
      </c>
      <c r="I22" s="28" t="s">
        <v>81</v>
      </c>
      <c r="J22" s="50">
        <f t="shared" si="1"/>
        <v>0</v>
      </c>
      <c r="K22" s="50">
        <f t="shared" si="2"/>
        <v>27.75</v>
      </c>
      <c r="L22" s="51" t="s">
        <v>72</v>
      </c>
    </row>
    <row r="23" ht="28" customHeight="1" spans="1:12">
      <c r="A23" s="49">
        <v>22</v>
      </c>
      <c r="B23" s="32" t="s">
        <v>82</v>
      </c>
      <c r="C23" s="32" t="s">
        <v>13</v>
      </c>
      <c r="D23" s="32" t="s">
        <v>14</v>
      </c>
      <c r="E23" s="53">
        <v>86.5</v>
      </c>
      <c r="F23" s="28" t="s">
        <v>83</v>
      </c>
      <c r="G23" s="33">
        <v>0</v>
      </c>
      <c r="H23" s="33">
        <f t="shared" si="0"/>
        <v>0</v>
      </c>
      <c r="I23" s="28" t="s">
        <v>81</v>
      </c>
      <c r="J23" s="50">
        <f t="shared" si="1"/>
        <v>0</v>
      </c>
      <c r="K23" s="50">
        <f t="shared" si="2"/>
        <v>25.95</v>
      </c>
      <c r="L23" s="51" t="s">
        <v>72</v>
      </c>
    </row>
    <row r="24" ht="28.8" spans="1:12">
      <c r="A24" s="49">
        <v>23</v>
      </c>
      <c r="B24" s="32" t="s">
        <v>84</v>
      </c>
      <c r="C24" s="32" t="s">
        <v>13</v>
      </c>
      <c r="D24" s="32" t="s">
        <v>14</v>
      </c>
      <c r="E24" s="27">
        <v>86</v>
      </c>
      <c r="F24" s="28" t="s">
        <v>85</v>
      </c>
      <c r="G24" s="27">
        <v>0</v>
      </c>
      <c r="H24" s="33">
        <f t="shared" si="0"/>
        <v>0</v>
      </c>
      <c r="I24" s="54" t="s">
        <v>81</v>
      </c>
      <c r="J24" s="50">
        <f t="shared" si="1"/>
        <v>0</v>
      </c>
      <c r="K24" s="50">
        <f t="shared" si="2"/>
        <v>25.8</v>
      </c>
      <c r="L24" s="51" t="s">
        <v>72</v>
      </c>
    </row>
    <row r="25" ht="26" customHeight="1" spans="1:12">
      <c r="A25" s="49">
        <v>24</v>
      </c>
      <c r="B25" s="32" t="s">
        <v>86</v>
      </c>
      <c r="C25" s="32" t="s">
        <v>13</v>
      </c>
      <c r="D25" s="32" t="s">
        <v>14</v>
      </c>
      <c r="E25" s="27">
        <v>85</v>
      </c>
      <c r="F25" s="28" t="s">
        <v>87</v>
      </c>
      <c r="G25" s="27">
        <v>0</v>
      </c>
      <c r="H25" s="33">
        <f t="shared" si="0"/>
        <v>0</v>
      </c>
      <c r="I25" s="28" t="s">
        <v>81</v>
      </c>
      <c r="J25" s="50">
        <f t="shared" si="1"/>
        <v>0</v>
      </c>
      <c r="K25" s="50">
        <f t="shared" si="2"/>
        <v>25.5</v>
      </c>
      <c r="L25" s="51" t="s">
        <v>72</v>
      </c>
    </row>
    <row r="26" ht="26" customHeight="1" spans="1:12">
      <c r="A26" s="49">
        <v>25</v>
      </c>
      <c r="B26" s="32" t="s">
        <v>88</v>
      </c>
      <c r="C26" s="32" t="s">
        <v>39</v>
      </c>
      <c r="D26" s="32" t="s">
        <v>14</v>
      </c>
      <c r="E26" s="27">
        <v>84.5</v>
      </c>
      <c r="F26" s="28" t="s">
        <v>89</v>
      </c>
      <c r="G26" s="27">
        <v>0</v>
      </c>
      <c r="H26" s="33">
        <f t="shared" si="0"/>
        <v>0</v>
      </c>
      <c r="I26" s="28" t="s">
        <v>81</v>
      </c>
      <c r="J26" s="50">
        <f t="shared" si="1"/>
        <v>0</v>
      </c>
      <c r="K26" s="50">
        <f t="shared" si="2"/>
        <v>25.35</v>
      </c>
      <c r="L26" s="51" t="s">
        <v>72</v>
      </c>
    </row>
    <row r="27" ht="26" customHeight="1" spans="1:12">
      <c r="A27" s="49">
        <v>26</v>
      </c>
      <c r="B27" s="32" t="s">
        <v>90</v>
      </c>
      <c r="C27" s="32" t="s">
        <v>13</v>
      </c>
      <c r="D27" s="32" t="s">
        <v>14</v>
      </c>
      <c r="E27" s="27">
        <v>84.5</v>
      </c>
      <c r="F27" s="28" t="s">
        <v>91</v>
      </c>
      <c r="G27" s="27">
        <v>0</v>
      </c>
      <c r="H27" s="33">
        <f t="shared" si="0"/>
        <v>0</v>
      </c>
      <c r="I27" s="28" t="s">
        <v>81</v>
      </c>
      <c r="J27" s="50">
        <f t="shared" si="1"/>
        <v>0</v>
      </c>
      <c r="K27" s="50">
        <f t="shared" si="2"/>
        <v>25.35</v>
      </c>
      <c r="L27" s="51" t="s">
        <v>72</v>
      </c>
    </row>
    <row r="28" ht="26" customHeight="1" spans="1:12">
      <c r="A28" s="49">
        <v>27</v>
      </c>
      <c r="B28" s="32" t="s">
        <v>92</v>
      </c>
      <c r="C28" s="32" t="s">
        <v>13</v>
      </c>
      <c r="D28" s="32" t="s">
        <v>14</v>
      </c>
      <c r="E28" s="27">
        <v>84</v>
      </c>
      <c r="F28" s="28" t="s">
        <v>93</v>
      </c>
      <c r="G28" s="33">
        <v>0</v>
      </c>
      <c r="H28" s="33">
        <f t="shared" si="0"/>
        <v>0</v>
      </c>
      <c r="I28" s="28" t="s">
        <v>81</v>
      </c>
      <c r="J28" s="50">
        <f t="shared" si="1"/>
        <v>0</v>
      </c>
      <c r="K28" s="50">
        <f t="shared" si="2"/>
        <v>25.2</v>
      </c>
      <c r="L28" s="51" t="s">
        <v>72</v>
      </c>
    </row>
    <row r="29" ht="26" customHeight="1" spans="1:12">
      <c r="A29" s="49">
        <v>28</v>
      </c>
      <c r="B29" s="32" t="s">
        <v>94</v>
      </c>
      <c r="C29" s="32" t="s">
        <v>13</v>
      </c>
      <c r="D29" s="32" t="s">
        <v>14</v>
      </c>
      <c r="E29" s="27">
        <v>83</v>
      </c>
      <c r="F29" s="28" t="s">
        <v>95</v>
      </c>
      <c r="G29" s="27">
        <v>0</v>
      </c>
      <c r="H29" s="33">
        <f t="shared" si="0"/>
        <v>0</v>
      </c>
      <c r="I29" s="28" t="s">
        <v>81</v>
      </c>
      <c r="J29" s="50">
        <f t="shared" si="1"/>
        <v>0</v>
      </c>
      <c r="K29" s="50">
        <f t="shared" si="2"/>
        <v>24.9</v>
      </c>
      <c r="L29" s="51" t="s">
        <v>72</v>
      </c>
    </row>
    <row r="30" spans="1:12">
      <c r="F30" s="55"/>
      <c r="G30" s="56"/>
      <c r="H30" s="57"/>
      <c r="I30" s="57"/>
    </row>
    <row r="31" spans="1:12">
      <c r="F31" s="55"/>
      <c r="G31" s="56"/>
      <c r="H31" s="57"/>
      <c r="I31" s="57"/>
    </row>
    <row r="32" spans="1:12">
      <c r="F32" s="55"/>
      <c r="G32" s="56"/>
      <c r="H32" s="57"/>
      <c r="I32" s="57"/>
    </row>
    <row r="34" spans="6:6">
      <c r="F34"/>
    </row>
    <row r="35" spans="6:6">
      <c r="F35"/>
    </row>
    <row r="36" spans="6:6">
      <c r="F36"/>
    </row>
    <row r="37" spans="6:6">
      <c r="F37"/>
    </row>
    <row r="38" spans="6:6">
      <c r="F38"/>
    </row>
    <row r="39" spans="6:6">
      <c r="F39"/>
    </row>
    <row r="40" spans="6:6">
      <c r="F40"/>
    </row>
    <row r="41" spans="6:6">
      <c r="F41"/>
    </row>
  </sheetData>
  <sortState ref="A3:L42">
    <sortCondition ref="K3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="70" zoomScaleNormal="70" workbookViewId="0">
      <selection activeCell="F6" sqref="F6"/>
    </sheetView>
  </sheetViews>
  <sheetFormatPr defaultColWidth="8.88888888888889" defaultRowHeight="14.4"/>
  <cols>
    <col min="1" max="3" width="8.88888888888889" style="1"/>
    <col min="4" max="4" width="14.5092592592593" style="1" customWidth="1"/>
    <col min="5" max="5" width="8.88888888888889" style="1"/>
    <col min="6" max="6" width="67.6296296296296" style="1" customWidth="1"/>
    <col min="7" max="7" width="7.84259259259259" style="1" customWidth="1"/>
    <col min="8" max="8" width="16.25" style="1" customWidth="1"/>
    <col min="9" max="9" width="66.537037037037" style="2" customWidth="1"/>
    <col min="10" max="10" width="8.88888888888889" style="1"/>
    <col min="11" max="11" width="12.6296296296296" style="1"/>
    <col min="12" max="16384" width="8.88888888888889" style="1"/>
  </cols>
  <sheetData>
    <row r="1" ht="33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96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ht="43.2" spans="1:12">
      <c r="A2" s="4">
        <v>1</v>
      </c>
      <c r="B2" s="4" t="s">
        <v>97</v>
      </c>
      <c r="C2" s="4" t="s">
        <v>13</v>
      </c>
      <c r="D2" s="5" t="s">
        <v>98</v>
      </c>
      <c r="E2" s="6">
        <v>87.5</v>
      </c>
      <c r="F2" s="7" t="s">
        <v>99</v>
      </c>
      <c r="G2" s="6">
        <v>265</v>
      </c>
      <c r="H2" s="8">
        <f t="shared" ref="H2:H29" si="0">G2/265*100</f>
        <v>100</v>
      </c>
      <c r="I2" s="9" t="s">
        <v>100</v>
      </c>
      <c r="J2" s="6">
        <f t="shared" ref="J2:J29" si="1">H2*0.7</f>
        <v>70</v>
      </c>
      <c r="K2" s="6">
        <f t="shared" ref="K2:K29" si="2">E2*0.3+J2</f>
        <v>96.25</v>
      </c>
      <c r="L2" s="10" t="s">
        <v>17</v>
      </c>
    </row>
    <row r="3" ht="43.2" spans="1:12">
      <c r="A3" s="4">
        <v>2</v>
      </c>
      <c r="B3" s="4" t="s">
        <v>101</v>
      </c>
      <c r="C3" s="4" t="s">
        <v>13</v>
      </c>
      <c r="D3" s="5" t="s">
        <v>98</v>
      </c>
      <c r="E3" s="6">
        <v>98</v>
      </c>
      <c r="F3" s="7" t="s">
        <v>102</v>
      </c>
      <c r="G3" s="6">
        <v>174</v>
      </c>
      <c r="H3" s="8">
        <f t="shared" si="0"/>
        <v>65.6603773584906</v>
      </c>
      <c r="I3" s="7" t="s">
        <v>103</v>
      </c>
      <c r="J3" s="6">
        <f t="shared" si="1"/>
        <v>45.9622641509434</v>
      </c>
      <c r="K3" s="6">
        <f t="shared" si="2"/>
        <v>75.3622641509434</v>
      </c>
      <c r="L3" s="10" t="s">
        <v>17</v>
      </c>
    </row>
    <row r="4" ht="28.8" spans="1:12">
      <c r="A4" s="4">
        <v>3</v>
      </c>
      <c r="B4" s="4" t="s">
        <v>104</v>
      </c>
      <c r="C4" s="4" t="s">
        <v>13</v>
      </c>
      <c r="D4" s="5" t="s">
        <v>98</v>
      </c>
      <c r="E4" s="6">
        <v>92.5</v>
      </c>
      <c r="F4" s="7" t="s">
        <v>105</v>
      </c>
      <c r="G4" s="6">
        <v>165</v>
      </c>
      <c r="H4" s="8">
        <f t="shared" si="0"/>
        <v>62.2641509433962</v>
      </c>
      <c r="I4" s="7" t="s">
        <v>106</v>
      </c>
      <c r="J4" s="6">
        <f t="shared" si="1"/>
        <v>43.5849056603774</v>
      </c>
      <c r="K4" s="6">
        <f t="shared" si="2"/>
        <v>71.3349056603774</v>
      </c>
      <c r="L4" s="10" t="s">
        <v>17</v>
      </c>
    </row>
    <row r="5" ht="43.2" spans="1:12">
      <c r="A5" s="11">
        <v>4</v>
      </c>
      <c r="B5" s="12" t="s">
        <v>107</v>
      </c>
      <c r="C5" s="12" t="s">
        <v>13</v>
      </c>
      <c r="D5" s="13" t="s">
        <v>98</v>
      </c>
      <c r="E5" s="14">
        <v>92.5</v>
      </c>
      <c r="F5" s="15" t="s">
        <v>108</v>
      </c>
      <c r="G5" s="16">
        <v>149.3</v>
      </c>
      <c r="H5" s="17">
        <f t="shared" si="0"/>
        <v>56.3396226415094</v>
      </c>
      <c r="I5" s="15" t="s">
        <v>109</v>
      </c>
      <c r="J5" s="18">
        <f t="shared" si="1"/>
        <v>39.4377358490566</v>
      </c>
      <c r="K5" s="18">
        <f t="shared" si="2"/>
        <v>67.1877358490566</v>
      </c>
      <c r="L5" s="19" t="s">
        <v>28</v>
      </c>
    </row>
    <row r="6" ht="57.6" spans="1:12">
      <c r="A6" s="11">
        <v>5</v>
      </c>
      <c r="B6" s="11" t="s">
        <v>110</v>
      </c>
      <c r="C6" s="11" t="s">
        <v>13</v>
      </c>
      <c r="D6" s="11" t="s">
        <v>98</v>
      </c>
      <c r="E6" s="16">
        <v>90</v>
      </c>
      <c r="F6" s="20" t="s">
        <v>111</v>
      </c>
      <c r="G6" s="18">
        <v>147</v>
      </c>
      <c r="H6" s="17">
        <f t="shared" si="0"/>
        <v>55.4716981132075</v>
      </c>
      <c r="I6" s="20" t="s">
        <v>112</v>
      </c>
      <c r="J6" s="18">
        <f t="shared" si="1"/>
        <v>38.8301886792453</v>
      </c>
      <c r="K6" s="18">
        <f t="shared" si="2"/>
        <v>65.8301886792453</v>
      </c>
      <c r="L6" s="19" t="s">
        <v>28</v>
      </c>
    </row>
    <row r="7" ht="28.8" spans="1:12">
      <c r="A7" s="11">
        <v>6</v>
      </c>
      <c r="B7" s="21" t="s">
        <v>113</v>
      </c>
      <c r="C7" s="21" t="s">
        <v>13</v>
      </c>
      <c r="D7" s="21" t="s">
        <v>114</v>
      </c>
      <c r="E7" s="18">
        <v>94.5</v>
      </c>
      <c r="F7" s="20" t="s">
        <v>115</v>
      </c>
      <c r="G7" s="18">
        <v>90</v>
      </c>
      <c r="H7" s="17">
        <f t="shared" si="0"/>
        <v>33.9622641509434</v>
      </c>
      <c r="I7" s="20" t="s">
        <v>116</v>
      </c>
      <c r="J7" s="18">
        <f t="shared" si="1"/>
        <v>23.7735849056604</v>
      </c>
      <c r="K7" s="18">
        <f t="shared" si="2"/>
        <v>52.1235849056604</v>
      </c>
      <c r="L7" s="19" t="s">
        <v>28</v>
      </c>
    </row>
    <row r="8" ht="28.8" spans="1:12">
      <c r="A8" s="11">
        <v>7</v>
      </c>
      <c r="B8" s="21" t="s">
        <v>117</v>
      </c>
      <c r="C8" s="21" t="s">
        <v>13</v>
      </c>
      <c r="D8" s="21" t="s">
        <v>114</v>
      </c>
      <c r="E8" s="18">
        <v>91.5</v>
      </c>
      <c r="F8" s="20" t="s">
        <v>118</v>
      </c>
      <c r="G8" s="18">
        <v>76.67</v>
      </c>
      <c r="H8" s="17">
        <f t="shared" si="0"/>
        <v>28.9320754716981</v>
      </c>
      <c r="I8" s="20" t="s">
        <v>119</v>
      </c>
      <c r="J8" s="18">
        <f t="shared" si="1"/>
        <v>20.2524528301887</v>
      </c>
      <c r="K8" s="18">
        <f t="shared" si="2"/>
        <v>47.7024528301887</v>
      </c>
      <c r="L8" s="19" t="s">
        <v>28</v>
      </c>
    </row>
    <row r="9" ht="43.2" spans="1:12">
      <c r="A9" s="11">
        <v>8</v>
      </c>
      <c r="B9" s="11" t="s">
        <v>120</v>
      </c>
      <c r="C9" s="11" t="s">
        <v>13</v>
      </c>
      <c r="D9" s="22" t="s">
        <v>98</v>
      </c>
      <c r="E9" s="18">
        <v>100</v>
      </c>
      <c r="F9" s="20" t="s">
        <v>121</v>
      </c>
      <c r="G9" s="18">
        <v>35</v>
      </c>
      <c r="H9" s="17">
        <f t="shared" si="0"/>
        <v>13.2075471698113</v>
      </c>
      <c r="I9" s="20" t="s">
        <v>122</v>
      </c>
      <c r="J9" s="18">
        <f t="shared" si="1"/>
        <v>9.24528301886792</v>
      </c>
      <c r="K9" s="18">
        <f t="shared" si="2"/>
        <v>39.2452830188679</v>
      </c>
      <c r="L9" s="19" t="s">
        <v>28</v>
      </c>
    </row>
    <row r="10" ht="28.8" spans="1:12">
      <c r="A10" s="11">
        <v>9</v>
      </c>
      <c r="B10" s="21" t="s">
        <v>123</v>
      </c>
      <c r="C10" s="21" t="s">
        <v>13</v>
      </c>
      <c r="D10" s="21" t="s">
        <v>114</v>
      </c>
      <c r="E10" s="18">
        <v>93</v>
      </c>
      <c r="F10" s="20" t="s">
        <v>124</v>
      </c>
      <c r="G10" s="23">
        <v>41</v>
      </c>
      <c r="H10" s="17">
        <f t="shared" si="0"/>
        <v>15.4716981132075</v>
      </c>
      <c r="I10" s="20" t="s">
        <v>125</v>
      </c>
      <c r="J10" s="18">
        <f t="shared" si="1"/>
        <v>10.8301886792453</v>
      </c>
      <c r="K10" s="18">
        <f t="shared" si="2"/>
        <v>38.7301886792453</v>
      </c>
      <c r="L10" s="19" t="s">
        <v>28</v>
      </c>
    </row>
    <row r="11" ht="28.8" spans="1:12">
      <c r="A11" s="11">
        <v>10</v>
      </c>
      <c r="B11" s="21" t="s">
        <v>126</v>
      </c>
      <c r="C11" s="21" t="s">
        <v>13</v>
      </c>
      <c r="D11" s="21" t="s">
        <v>114</v>
      </c>
      <c r="E11" s="18">
        <v>100</v>
      </c>
      <c r="F11" s="20" t="s">
        <v>127</v>
      </c>
      <c r="G11" s="18">
        <v>31</v>
      </c>
      <c r="H11" s="17">
        <f t="shared" si="0"/>
        <v>11.6981132075472</v>
      </c>
      <c r="I11" s="20" t="s">
        <v>128</v>
      </c>
      <c r="J11" s="18">
        <f t="shared" si="1"/>
        <v>8.18867924528302</v>
      </c>
      <c r="K11" s="18">
        <f t="shared" si="2"/>
        <v>38.188679245283</v>
      </c>
      <c r="L11" s="19" t="s">
        <v>28</v>
      </c>
    </row>
    <row r="12" ht="28.8" spans="1:12">
      <c r="A12" s="11">
        <v>11</v>
      </c>
      <c r="B12" s="21" t="s">
        <v>129</v>
      </c>
      <c r="C12" s="21" t="s">
        <v>13</v>
      </c>
      <c r="D12" s="21" t="s">
        <v>114</v>
      </c>
      <c r="E12" s="18">
        <v>91.5</v>
      </c>
      <c r="F12" s="20" t="s">
        <v>130</v>
      </c>
      <c r="G12" s="18">
        <v>40</v>
      </c>
      <c r="H12" s="17">
        <f t="shared" si="0"/>
        <v>15.0943396226415</v>
      </c>
      <c r="I12" s="20" t="s">
        <v>131</v>
      </c>
      <c r="J12" s="18">
        <f t="shared" si="1"/>
        <v>10.5660377358491</v>
      </c>
      <c r="K12" s="18">
        <f t="shared" si="2"/>
        <v>38.0160377358491</v>
      </c>
      <c r="L12" s="19" t="s">
        <v>28</v>
      </c>
    </row>
    <row r="13" ht="43.2" spans="1:12">
      <c r="A13" s="11">
        <v>12</v>
      </c>
      <c r="B13" s="12" t="s">
        <v>132</v>
      </c>
      <c r="C13" s="12" t="s">
        <v>13</v>
      </c>
      <c r="D13" s="13" t="s">
        <v>98</v>
      </c>
      <c r="E13" s="14">
        <v>98.5</v>
      </c>
      <c r="F13" s="15" t="s">
        <v>133</v>
      </c>
      <c r="G13" s="14">
        <v>30</v>
      </c>
      <c r="H13" s="17">
        <f t="shared" si="0"/>
        <v>11.3207547169811</v>
      </c>
      <c r="I13" s="15" t="s">
        <v>134</v>
      </c>
      <c r="J13" s="18">
        <f t="shared" si="1"/>
        <v>7.92452830188679</v>
      </c>
      <c r="K13" s="18">
        <f t="shared" si="2"/>
        <v>37.4745283018868</v>
      </c>
      <c r="L13" s="19" t="s">
        <v>28</v>
      </c>
    </row>
    <row r="14" ht="28.8" spans="1:12">
      <c r="A14" s="11">
        <v>13</v>
      </c>
      <c r="B14" s="11" t="s">
        <v>135</v>
      </c>
      <c r="C14" s="11" t="s">
        <v>13</v>
      </c>
      <c r="D14" s="22" t="s">
        <v>98</v>
      </c>
      <c r="E14" s="23">
        <v>92.5</v>
      </c>
      <c r="F14" s="20" t="s">
        <v>136</v>
      </c>
      <c r="G14" s="18">
        <v>24.3</v>
      </c>
      <c r="H14" s="17">
        <f t="shared" si="0"/>
        <v>9.16981132075472</v>
      </c>
      <c r="I14" s="20" t="s">
        <v>137</v>
      </c>
      <c r="J14" s="18">
        <f t="shared" si="1"/>
        <v>6.4188679245283</v>
      </c>
      <c r="K14" s="18">
        <f t="shared" si="2"/>
        <v>34.1688679245283</v>
      </c>
      <c r="L14" s="19" t="s">
        <v>28</v>
      </c>
    </row>
    <row r="15" ht="28.8" spans="1:12">
      <c r="A15" s="11">
        <v>14</v>
      </c>
      <c r="B15" s="11" t="s">
        <v>138</v>
      </c>
      <c r="C15" s="11" t="s">
        <v>13</v>
      </c>
      <c r="D15" s="22" t="s">
        <v>98</v>
      </c>
      <c r="E15" s="18">
        <v>86.5</v>
      </c>
      <c r="F15" s="20" t="s">
        <v>139</v>
      </c>
      <c r="G15" s="18">
        <v>30</v>
      </c>
      <c r="H15" s="17">
        <f t="shared" si="0"/>
        <v>11.3207547169811</v>
      </c>
      <c r="I15" s="15" t="s">
        <v>134</v>
      </c>
      <c r="J15" s="18">
        <f t="shared" si="1"/>
        <v>7.92452830188679</v>
      </c>
      <c r="K15" s="18">
        <f t="shared" si="2"/>
        <v>33.8745283018868</v>
      </c>
      <c r="L15" s="19" t="s">
        <v>28</v>
      </c>
    </row>
    <row r="16" ht="43.2" spans="1:12">
      <c r="A16" s="11">
        <v>15</v>
      </c>
      <c r="B16" s="21" t="s">
        <v>140</v>
      </c>
      <c r="C16" s="21" t="s">
        <v>13</v>
      </c>
      <c r="D16" s="21" t="s">
        <v>114</v>
      </c>
      <c r="E16" s="18">
        <v>97.5</v>
      </c>
      <c r="F16" s="20" t="s">
        <v>141</v>
      </c>
      <c r="G16" s="17">
        <v>16.1137</v>
      </c>
      <c r="H16" s="17">
        <f t="shared" si="0"/>
        <v>6.08064150943396</v>
      </c>
      <c r="I16" s="15" t="s">
        <v>142</v>
      </c>
      <c r="J16" s="18">
        <f t="shared" si="1"/>
        <v>4.25644905660377</v>
      </c>
      <c r="K16" s="18">
        <f t="shared" si="2"/>
        <v>33.5064490566038</v>
      </c>
      <c r="L16" s="19" t="s">
        <v>28</v>
      </c>
    </row>
    <row r="17" ht="35" customHeight="1" spans="1:12">
      <c r="A17" s="11">
        <v>16</v>
      </c>
      <c r="B17" s="11" t="s">
        <v>143</v>
      </c>
      <c r="C17" s="11" t="s">
        <v>13</v>
      </c>
      <c r="D17" s="22" t="s">
        <v>98</v>
      </c>
      <c r="E17" s="18">
        <v>87</v>
      </c>
      <c r="F17" s="20" t="s">
        <v>144</v>
      </c>
      <c r="G17" s="18">
        <v>20</v>
      </c>
      <c r="H17" s="17">
        <f t="shared" si="0"/>
        <v>7.54716981132075</v>
      </c>
      <c r="I17" s="24" t="s">
        <v>145</v>
      </c>
      <c r="J17" s="18">
        <f t="shared" si="1"/>
        <v>5.28301886792453</v>
      </c>
      <c r="K17" s="18">
        <f t="shared" si="2"/>
        <v>31.3830188679245</v>
      </c>
      <c r="L17" s="19" t="s">
        <v>28</v>
      </c>
    </row>
    <row r="18" ht="43.2" spans="1:12">
      <c r="A18" s="11">
        <v>17</v>
      </c>
      <c r="B18" s="11" t="s">
        <v>146</v>
      </c>
      <c r="C18" s="11" t="s">
        <v>13</v>
      </c>
      <c r="D18" s="22" t="s">
        <v>98</v>
      </c>
      <c r="E18" s="18">
        <v>99.5</v>
      </c>
      <c r="F18" s="20" t="s">
        <v>147</v>
      </c>
      <c r="G18" s="18">
        <v>0</v>
      </c>
      <c r="H18" s="17">
        <f t="shared" si="0"/>
        <v>0</v>
      </c>
      <c r="I18" s="24" t="s">
        <v>81</v>
      </c>
      <c r="J18" s="18">
        <f t="shared" si="1"/>
        <v>0</v>
      </c>
      <c r="K18" s="18">
        <f t="shared" si="2"/>
        <v>29.85</v>
      </c>
      <c r="L18" s="19" t="s">
        <v>28</v>
      </c>
    </row>
    <row r="19" ht="43.2" spans="1:12">
      <c r="A19" s="25">
        <v>18</v>
      </c>
      <c r="B19" s="25" t="s">
        <v>148</v>
      </c>
      <c r="C19" s="25" t="s">
        <v>13</v>
      </c>
      <c r="D19" s="26" t="s">
        <v>98</v>
      </c>
      <c r="E19" s="27">
        <v>99</v>
      </c>
      <c r="F19" s="28" t="s">
        <v>149</v>
      </c>
      <c r="G19" s="27">
        <v>0</v>
      </c>
      <c r="H19" s="29">
        <f t="shared" si="0"/>
        <v>0</v>
      </c>
      <c r="I19" s="30" t="s">
        <v>81</v>
      </c>
      <c r="J19" s="27">
        <f t="shared" si="1"/>
        <v>0</v>
      </c>
      <c r="K19" s="27">
        <f t="shared" si="2"/>
        <v>29.7</v>
      </c>
      <c r="L19" s="31" t="s">
        <v>72</v>
      </c>
    </row>
    <row r="20" ht="28.8" spans="1:12">
      <c r="A20" s="25">
        <v>19</v>
      </c>
      <c r="B20" s="32" t="s">
        <v>150</v>
      </c>
      <c r="C20" s="32" t="s">
        <v>13</v>
      </c>
      <c r="D20" s="32" t="s">
        <v>114</v>
      </c>
      <c r="E20" s="27">
        <v>93</v>
      </c>
      <c r="F20" s="28" t="s">
        <v>151</v>
      </c>
      <c r="G20" s="33">
        <v>3</v>
      </c>
      <c r="H20" s="29">
        <f t="shared" si="0"/>
        <v>1.13207547169811</v>
      </c>
      <c r="I20" s="28" t="s">
        <v>152</v>
      </c>
      <c r="J20" s="27">
        <f t="shared" si="1"/>
        <v>0.792452830188679</v>
      </c>
      <c r="K20" s="27">
        <f t="shared" si="2"/>
        <v>28.6924528301887</v>
      </c>
      <c r="L20" s="31" t="s">
        <v>72</v>
      </c>
    </row>
    <row r="21" ht="43.2" spans="1:12">
      <c r="A21" s="25">
        <v>20</v>
      </c>
      <c r="B21" s="25" t="s">
        <v>153</v>
      </c>
      <c r="C21" s="25" t="s">
        <v>39</v>
      </c>
      <c r="D21" s="26" t="s">
        <v>98</v>
      </c>
      <c r="E21" s="27">
        <v>95.5</v>
      </c>
      <c r="F21" s="28" t="s">
        <v>154</v>
      </c>
      <c r="G21" s="27">
        <v>0</v>
      </c>
      <c r="H21" s="29">
        <f t="shared" si="0"/>
        <v>0</v>
      </c>
      <c r="I21" s="30" t="s">
        <v>81</v>
      </c>
      <c r="J21" s="27">
        <f t="shared" si="1"/>
        <v>0</v>
      </c>
      <c r="K21" s="27">
        <f t="shared" si="2"/>
        <v>28.65</v>
      </c>
      <c r="L21" s="31" t="s">
        <v>72</v>
      </c>
    </row>
    <row r="22" ht="28.8" spans="1:12">
      <c r="A22" s="25">
        <v>21</v>
      </c>
      <c r="B22" s="25" t="s">
        <v>155</v>
      </c>
      <c r="C22" s="25" t="s">
        <v>13</v>
      </c>
      <c r="D22" s="26" t="s">
        <v>98</v>
      </c>
      <c r="E22" s="27">
        <v>93</v>
      </c>
      <c r="F22" s="28" t="s">
        <v>156</v>
      </c>
      <c r="G22" s="27">
        <v>0</v>
      </c>
      <c r="H22" s="29">
        <f t="shared" si="0"/>
        <v>0</v>
      </c>
      <c r="I22" s="30" t="s">
        <v>81</v>
      </c>
      <c r="J22" s="27">
        <f t="shared" si="1"/>
        <v>0</v>
      </c>
      <c r="K22" s="27">
        <f t="shared" si="2"/>
        <v>27.9</v>
      </c>
      <c r="L22" s="31" t="s">
        <v>72</v>
      </c>
    </row>
    <row r="23" ht="28.8" spans="1:12">
      <c r="A23" s="25">
        <v>22</v>
      </c>
      <c r="B23" s="25" t="s">
        <v>157</v>
      </c>
      <c r="C23" s="25" t="s">
        <v>13</v>
      </c>
      <c r="D23" s="26" t="s">
        <v>98</v>
      </c>
      <c r="E23" s="27">
        <v>92.5</v>
      </c>
      <c r="F23" s="28" t="s">
        <v>158</v>
      </c>
      <c r="G23" s="27">
        <v>0</v>
      </c>
      <c r="H23" s="29">
        <f t="shared" si="0"/>
        <v>0</v>
      </c>
      <c r="I23" s="30" t="s">
        <v>81</v>
      </c>
      <c r="J23" s="27">
        <f t="shared" si="1"/>
        <v>0</v>
      </c>
      <c r="K23" s="27">
        <f t="shared" si="2"/>
        <v>27.75</v>
      </c>
      <c r="L23" s="31" t="s">
        <v>72</v>
      </c>
    </row>
    <row r="24" ht="28.8" spans="1:12">
      <c r="A24" s="25">
        <v>23</v>
      </c>
      <c r="B24" s="25" t="s">
        <v>159</v>
      </c>
      <c r="C24" s="25" t="s">
        <v>13</v>
      </c>
      <c r="D24" s="26" t="s">
        <v>98</v>
      </c>
      <c r="E24" s="27">
        <v>85.5</v>
      </c>
      <c r="F24" s="28" t="s">
        <v>160</v>
      </c>
      <c r="G24" s="27">
        <v>6.6</v>
      </c>
      <c r="H24" s="29">
        <f t="shared" si="0"/>
        <v>2.49056603773585</v>
      </c>
      <c r="I24" s="28" t="s">
        <v>161</v>
      </c>
      <c r="J24" s="27">
        <f t="shared" si="1"/>
        <v>1.74339622641509</v>
      </c>
      <c r="K24" s="27">
        <f t="shared" si="2"/>
        <v>27.3933962264151</v>
      </c>
      <c r="L24" s="31" t="s">
        <v>72</v>
      </c>
    </row>
    <row r="25" ht="28.8" spans="1:12">
      <c r="A25" s="25">
        <v>24</v>
      </c>
      <c r="B25" s="25" t="s">
        <v>162</v>
      </c>
      <c r="C25" s="25" t="s">
        <v>13</v>
      </c>
      <c r="D25" s="26" t="s">
        <v>98</v>
      </c>
      <c r="E25" s="34">
        <v>91</v>
      </c>
      <c r="F25" s="28" t="s">
        <v>163</v>
      </c>
      <c r="G25" s="27">
        <v>0</v>
      </c>
      <c r="H25" s="29">
        <f t="shared" si="0"/>
        <v>0</v>
      </c>
      <c r="I25" s="30" t="s">
        <v>81</v>
      </c>
      <c r="J25" s="27">
        <f t="shared" si="1"/>
        <v>0</v>
      </c>
      <c r="K25" s="27">
        <f t="shared" si="2"/>
        <v>27.3</v>
      </c>
      <c r="L25" s="31" t="s">
        <v>72</v>
      </c>
    </row>
    <row r="26" ht="28.8" spans="1:12">
      <c r="A26" s="25">
        <v>25</v>
      </c>
      <c r="B26" s="25" t="s">
        <v>164</v>
      </c>
      <c r="C26" s="25" t="s">
        <v>13</v>
      </c>
      <c r="D26" s="26" t="s">
        <v>98</v>
      </c>
      <c r="E26" s="27">
        <v>91</v>
      </c>
      <c r="F26" s="28" t="s">
        <v>165</v>
      </c>
      <c r="G26" s="27">
        <v>0</v>
      </c>
      <c r="H26" s="29">
        <f t="shared" si="0"/>
        <v>0</v>
      </c>
      <c r="I26" s="30" t="s">
        <v>81</v>
      </c>
      <c r="J26" s="27">
        <f t="shared" si="1"/>
        <v>0</v>
      </c>
      <c r="K26" s="27">
        <f t="shared" si="2"/>
        <v>27.3</v>
      </c>
      <c r="L26" s="31" t="s">
        <v>72</v>
      </c>
    </row>
    <row r="27" ht="28.8" spans="1:12">
      <c r="A27" s="25">
        <v>26</v>
      </c>
      <c r="B27" s="25" t="s">
        <v>166</v>
      </c>
      <c r="C27" s="25" t="s">
        <v>13</v>
      </c>
      <c r="D27" s="26" t="s">
        <v>98</v>
      </c>
      <c r="E27" s="27">
        <v>90</v>
      </c>
      <c r="F27" s="28" t="s">
        <v>167</v>
      </c>
      <c r="G27" s="27">
        <v>0</v>
      </c>
      <c r="H27" s="29">
        <f t="shared" si="0"/>
        <v>0</v>
      </c>
      <c r="I27" s="30" t="s">
        <v>81</v>
      </c>
      <c r="J27" s="27">
        <f t="shared" si="1"/>
        <v>0</v>
      </c>
      <c r="K27" s="27">
        <f t="shared" si="2"/>
        <v>27</v>
      </c>
      <c r="L27" s="31" t="s">
        <v>72</v>
      </c>
    </row>
    <row r="28" ht="28.8" spans="1:12">
      <c r="A28" s="25">
        <v>27</v>
      </c>
      <c r="B28" s="25" t="s">
        <v>168</v>
      </c>
      <c r="C28" s="25" t="s">
        <v>13</v>
      </c>
      <c r="D28" s="26" t="s">
        <v>98</v>
      </c>
      <c r="E28" s="27">
        <v>89</v>
      </c>
      <c r="F28" s="28" t="s">
        <v>169</v>
      </c>
      <c r="G28" s="27">
        <v>0</v>
      </c>
      <c r="H28" s="29">
        <f t="shared" si="0"/>
        <v>0</v>
      </c>
      <c r="I28" s="30" t="s">
        <v>81</v>
      </c>
      <c r="J28" s="27">
        <f t="shared" si="1"/>
        <v>0</v>
      </c>
      <c r="K28" s="27">
        <f t="shared" si="2"/>
        <v>26.7</v>
      </c>
      <c r="L28" s="31" t="s">
        <v>72</v>
      </c>
    </row>
    <row r="29" ht="28.8" spans="1:12">
      <c r="A29" s="25">
        <v>28</v>
      </c>
      <c r="B29" s="25" t="s">
        <v>170</v>
      </c>
      <c r="C29" s="25" t="s">
        <v>13</v>
      </c>
      <c r="D29" s="26" t="s">
        <v>98</v>
      </c>
      <c r="E29" s="27">
        <v>86</v>
      </c>
      <c r="F29" s="28" t="s">
        <v>171</v>
      </c>
      <c r="G29" s="27">
        <v>0</v>
      </c>
      <c r="H29" s="29">
        <f t="shared" si="0"/>
        <v>0</v>
      </c>
      <c r="I29" s="30" t="s">
        <v>81</v>
      </c>
      <c r="J29" s="27">
        <f t="shared" si="1"/>
        <v>0</v>
      </c>
      <c r="K29" s="27">
        <f t="shared" si="2"/>
        <v>25.8</v>
      </c>
      <c r="L29" s="31" t="s">
        <v>72</v>
      </c>
    </row>
  </sheetData>
  <sortState ref="A3:L30">
    <sortCondition ref="K3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0802+0825</vt:lpstr>
      <vt:lpstr>0855+0856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2025-09-21T18:47:00Z</dcterms:created>
  <dcterms:modified xsi:type="dcterms:W3CDTF">2026-03-24T07:06:01Z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D2D9E605E76B499887EDF754CD759936_13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